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C787CC48-25CC-47EA-8AC3-25FD4E28090C}"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4" hidden="1">收支表!#REF!</definedName>
    <definedName name="_xlnm._FilterDatabase" localSheetId="6" hidden="1">會計項目表!$N$1:$N$167</definedName>
    <definedName name="_xlnm._FilterDatabase" localSheetId="3" hidden="1">資產負債表!$A$1:$A$5</definedName>
    <definedName name="DC">分類帳!$F$1</definedName>
    <definedName name="_xlnm.Print_Area" localSheetId="1">分類帳!$A$2:$I$514</definedName>
    <definedName name="_xlnm.Print_Area" localSheetId="0">日記簿!$F$2:$M$3000</definedName>
    <definedName name="_xlnm.Print_Area" localSheetId="4">收支表!$B$2:$F$90</definedName>
    <definedName name="_xlnm.Print_Area" localSheetId="7">專案清單!$B$3:$C$50</definedName>
    <definedName name="_xlnm.Print_Area" localSheetId="2">傳票列印!$B$2:$F$44</definedName>
    <definedName name="_xlnm.Print_Area" localSheetId="6">會計項目表!$M$2:$P$169</definedName>
    <definedName name="_xlnm.Print_Area" localSheetId="5">試算表!$B$2:$H$60</definedName>
    <definedName name="_xlnm.Print_Area" localSheetId="3">資產負債表!$B$2:$I$60</definedName>
    <definedName name="_xlnm.Print_Area" localSheetId="8">說明!$A$2:$K$134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會計項目表!$A$4:$Q$169</definedName>
    <definedName name="日記表">日記簿!$A$7:$M$3000</definedName>
    <definedName name="年度">日記簿!$H$5</definedName>
    <definedName name="收入淨額">會計項目表!$R$97</definedName>
    <definedName name="益表">會計項目表!$G$79:$R$169</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4">收支表!#REF!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4">收支表!#REF!</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4">收支表!#REF!</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4">收支表!#REF!</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會計項目表!$M$4:$R$167</definedName>
    <definedName name="試算借">會計項目表!$I$4:$Q$167</definedName>
    <definedName name="試算貸">會計項目表!$K$4:$Q$167</definedName>
    <definedName name="資表">會計項目表!$C$3:$Q$78</definedName>
    <definedName name="資表借">會計項目表!$C$3:$Q$78</definedName>
    <definedName name="資表貸">會計項目表!$E$3:$Q$78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4" i="2" l="1"/>
  <c r="Q94" i="2"/>
  <c r="L94" i="2" s="1"/>
  <c r="K94" i="2" s="1"/>
  <c r="H94" i="2"/>
  <c r="G94" i="2" s="1"/>
  <c r="B94" i="2"/>
  <c r="A94" i="2"/>
  <c r="R93" i="2"/>
  <c r="Q93" i="2"/>
  <c r="L93" i="2" s="1"/>
  <c r="K93" i="2" s="1"/>
  <c r="H93" i="2"/>
  <c r="G93" i="2" s="1"/>
  <c r="B93" i="2"/>
  <c r="A93" i="2"/>
  <c r="R92" i="2"/>
  <c r="Q92" i="2"/>
  <c r="L92" i="2" s="1"/>
  <c r="K92" i="2" s="1"/>
  <c r="H92" i="2"/>
  <c r="G92" i="2" s="1"/>
  <c r="B92" i="2"/>
  <c r="A92" i="2"/>
  <c r="B168" i="2"/>
  <c r="B166" i="2"/>
  <c r="B3" i="8"/>
  <c r="R90" i="2"/>
  <c r="Q90" i="2"/>
  <c r="L90" i="2" s="1"/>
  <c r="K90" i="2" s="1"/>
  <c r="H90" i="2"/>
  <c r="G90" i="2" s="1"/>
  <c r="B90" i="2"/>
  <c r="A90" i="2" s="1"/>
  <c r="B89" i="2"/>
  <c r="R138" i="2"/>
  <c r="Q138" i="2"/>
  <c r="L138" i="2" s="1"/>
  <c r="K138" i="2" s="1"/>
  <c r="H138" i="2"/>
  <c r="G138" i="2" s="1"/>
  <c r="B138" i="2"/>
  <c r="A138" i="2" s="1"/>
  <c r="R137" i="2"/>
  <c r="Q137" i="2"/>
  <c r="L137" i="2" s="1"/>
  <c r="K137" i="2" s="1"/>
  <c r="H137" i="2"/>
  <c r="G137" i="2" s="1"/>
  <c r="B137" i="2"/>
  <c r="A137" i="2" s="1"/>
  <c r="R136" i="2"/>
  <c r="Q136" i="2"/>
  <c r="L136" i="2" s="1"/>
  <c r="K136" i="2" s="1"/>
  <c r="H136" i="2"/>
  <c r="G136" i="2" s="1"/>
  <c r="B136" i="2"/>
  <c r="A136" i="2" s="1"/>
  <c r="R135" i="2"/>
  <c r="H135" i="2" s="1"/>
  <c r="G135" i="2" s="1"/>
  <c r="Q135" i="2"/>
  <c r="L135" i="2" s="1"/>
  <c r="K135" i="2" s="1"/>
  <c r="B135" i="2"/>
  <c r="A135" i="2" s="1"/>
  <c r="R134" i="2"/>
  <c r="Q134" i="2"/>
  <c r="L134" i="2" s="1"/>
  <c r="K134" i="2" s="1"/>
  <c r="H134" i="2"/>
  <c r="G134" i="2" s="1"/>
  <c r="B134" i="2"/>
  <c r="A134" i="2" s="1"/>
  <c r="R133" i="2"/>
  <c r="Q133" i="2"/>
  <c r="L133" i="2" s="1"/>
  <c r="K133" i="2" s="1"/>
  <c r="H133" i="2"/>
  <c r="G133" i="2" s="1"/>
  <c r="B133" i="2"/>
  <c r="A133" i="2" s="1"/>
  <c r="R122" i="2"/>
  <c r="Q122" i="2"/>
  <c r="L122" i="2" s="1"/>
  <c r="K122" i="2" s="1"/>
  <c r="H122" i="2"/>
  <c r="G122" i="2" s="1"/>
  <c r="B122" i="2"/>
  <c r="A122" i="2" s="1"/>
  <c r="B121" i="2"/>
  <c r="B120" i="2"/>
  <c r="B119" i="2"/>
  <c r="B118" i="2"/>
  <c r="B167" i="2"/>
  <c r="R164" i="2"/>
  <c r="H164" i="2" s="1"/>
  <c r="G164" i="2" s="1"/>
  <c r="Q164" i="2"/>
  <c r="L164" i="2" s="1"/>
  <c r="K164" i="2" s="1"/>
  <c r="B164" i="2"/>
  <c r="A164" i="2" s="1"/>
  <c r="R163" i="2"/>
  <c r="H163" i="2" s="1"/>
  <c r="G163" i="2" s="1"/>
  <c r="Q163" i="2"/>
  <c r="L163" i="2" s="1"/>
  <c r="K163" i="2" s="1"/>
  <c r="B163" i="2"/>
  <c r="A163" i="2" s="1"/>
  <c r="R162" i="2"/>
  <c r="Q162" i="2"/>
  <c r="L162" i="2" s="1"/>
  <c r="K162" i="2" s="1"/>
  <c r="H162" i="2"/>
  <c r="G162" i="2" s="1"/>
  <c r="B162" i="2"/>
  <c r="A162" i="2" s="1"/>
  <c r="R161" i="2"/>
  <c r="H161" i="2" s="1"/>
  <c r="G161" i="2" s="1"/>
  <c r="Q161" i="2"/>
  <c r="L161" i="2" s="1"/>
  <c r="K161" i="2" s="1"/>
  <c r="B161" i="2"/>
  <c r="A161" i="2" s="1"/>
  <c r="B160" i="2"/>
  <c r="B159" i="2"/>
  <c r="B158" i="2"/>
  <c r="B157" i="2"/>
  <c r="B156" i="2"/>
  <c r="B155" i="2"/>
  <c r="B153" i="2"/>
  <c r="B151" i="2"/>
  <c r="R150" i="2"/>
  <c r="H150" i="2" s="1"/>
  <c r="G150" i="2" s="1"/>
  <c r="Q150" i="2"/>
  <c r="L150" i="2" s="1"/>
  <c r="K150" i="2" s="1"/>
  <c r="B150" i="2"/>
  <c r="A150" i="2" s="1"/>
  <c r="B149" i="2"/>
  <c r="B148" i="2"/>
  <c r="B147" i="2"/>
  <c r="R146" i="2"/>
  <c r="H146" i="2" s="1"/>
  <c r="G146" i="2" s="1"/>
  <c r="Q146" i="2"/>
  <c r="L146" i="2" s="1"/>
  <c r="K146" i="2" s="1"/>
  <c r="B146" i="2"/>
  <c r="A146" i="2" s="1"/>
  <c r="R145" i="2"/>
  <c r="Q145" i="2"/>
  <c r="L145" i="2" s="1"/>
  <c r="K145" i="2" s="1"/>
  <c r="H145" i="2"/>
  <c r="G145" i="2" s="1"/>
  <c r="B145" i="2"/>
  <c r="A145" i="2" s="1"/>
  <c r="B144" i="2"/>
  <c r="B142" i="2"/>
  <c r="B140" i="2"/>
  <c r="B139" i="2"/>
  <c r="B132" i="2"/>
  <c r="B131" i="2"/>
  <c r="B130" i="2"/>
  <c r="B129" i="2"/>
  <c r="B127" i="2"/>
  <c r="R125" i="2"/>
  <c r="H125" i="2" s="1"/>
  <c r="G125" i="2" s="1"/>
  <c r="Q125" i="2"/>
  <c r="L125" i="2" s="1"/>
  <c r="K125" i="2" s="1"/>
  <c r="B125" i="2"/>
  <c r="A125" i="2" s="1"/>
  <c r="B124" i="2"/>
  <c r="B123" i="2"/>
  <c r="B117" i="2"/>
  <c r="B116" i="2"/>
  <c r="B115" i="2"/>
  <c r="B114" i="2"/>
  <c r="R110" i="2"/>
  <c r="H110" i="2" s="1"/>
  <c r="G110" i="2" s="1"/>
  <c r="Q110" i="2"/>
  <c r="L110" i="2" s="1"/>
  <c r="K110" i="2" s="1"/>
  <c r="B110" i="2"/>
  <c r="A110" i="2" s="1"/>
  <c r="R109" i="2"/>
  <c r="Q109" i="2"/>
  <c r="L109" i="2" s="1"/>
  <c r="K109" i="2" s="1"/>
  <c r="H109" i="2"/>
  <c r="G109" i="2" s="1"/>
  <c r="B109" i="2"/>
  <c r="A109" i="2" s="1"/>
  <c r="R108" i="2"/>
  <c r="Q108" i="2"/>
  <c r="L108" i="2" s="1"/>
  <c r="K108" i="2" s="1"/>
  <c r="H108" i="2"/>
  <c r="G108" i="2" s="1"/>
  <c r="B108" i="2"/>
  <c r="A108" i="2" s="1"/>
  <c r="R107" i="2"/>
  <c r="H107" i="2" s="1"/>
  <c r="G107" i="2" s="1"/>
  <c r="Q107" i="2"/>
  <c r="L107" i="2" s="1"/>
  <c r="K107" i="2" s="1"/>
  <c r="B107" i="2"/>
  <c r="A107" i="2" s="1"/>
  <c r="B106" i="2"/>
  <c r="B105" i="2"/>
  <c r="B104" i="2"/>
  <c r="R103" i="2"/>
  <c r="Q103" i="2"/>
  <c r="L103" i="2" s="1"/>
  <c r="K103" i="2" s="1"/>
  <c r="H103" i="2"/>
  <c r="G103" i="2" s="1"/>
  <c r="B103" i="2"/>
  <c r="A103" i="2" s="1"/>
  <c r="B84" i="2"/>
  <c r="B96" i="2"/>
  <c r="B95" i="2"/>
  <c r="B91" i="2"/>
  <c r="B88" i="2"/>
  <c r="B87" i="2"/>
  <c r="B86" i="2"/>
  <c r="B85" i="2"/>
  <c r="B83" i="2"/>
  <c r="B82" i="2"/>
  <c r="B39" i="2"/>
  <c r="B63" i="2"/>
  <c r="Q61" i="2"/>
  <c r="L61" i="2" s="1"/>
  <c r="K61" i="2" s="1"/>
  <c r="B61" i="2"/>
  <c r="A61" i="2" s="1"/>
  <c r="B60" i="2"/>
  <c r="Q37" i="2"/>
  <c r="L37" i="2" s="1"/>
  <c r="K37" i="2" s="1"/>
  <c r="B37" i="2"/>
  <c r="A37" i="2" s="1"/>
  <c r="Q36" i="2"/>
  <c r="L36" i="2" s="1"/>
  <c r="K36" i="2" s="1"/>
  <c r="B36" i="2"/>
  <c r="A36" i="2" s="1"/>
  <c r="Q35" i="2"/>
  <c r="L35" i="2" s="1"/>
  <c r="K35" i="2" s="1"/>
  <c r="B35" i="2"/>
  <c r="A35" i="2" s="1"/>
  <c r="Q34" i="2"/>
  <c r="L34" i="2" s="1"/>
  <c r="K34" i="2" s="1"/>
  <c r="B34" i="2"/>
  <c r="A34" i="2" s="1"/>
  <c r="Q33" i="2"/>
  <c r="L33" i="2" s="1"/>
  <c r="K33" i="2" s="1"/>
  <c r="B33" i="2"/>
  <c r="A33" i="2" s="1"/>
  <c r="Q32" i="2"/>
  <c r="L32" i="2" s="1"/>
  <c r="K32" i="2" s="1"/>
  <c r="B32" i="2"/>
  <c r="A32" i="2" s="1"/>
  <c r="B31" i="2"/>
  <c r="B30" i="2"/>
  <c r="Q29" i="2"/>
  <c r="L29" i="2" s="1"/>
  <c r="K29" i="2" s="1"/>
  <c r="B29" i="2"/>
  <c r="A29" i="2" s="1"/>
  <c r="Q28" i="2"/>
  <c r="L28" i="2" s="1"/>
  <c r="K28" i="2" s="1"/>
  <c r="B28" i="2"/>
  <c r="A28" i="2" s="1"/>
  <c r="Q27" i="2"/>
  <c r="B27" i="2"/>
  <c r="A27" i="2" s="1"/>
  <c r="Q22" i="2"/>
  <c r="L22" i="2" s="1"/>
  <c r="K22" i="2" s="1"/>
  <c r="B22" i="2"/>
  <c r="A22" i="2" s="1"/>
  <c r="B25" i="2"/>
  <c r="Q23" i="2"/>
  <c r="L23" i="2" s="1"/>
  <c r="K23" i="2" s="1"/>
  <c r="B23" i="2"/>
  <c r="A23" i="2" s="1"/>
  <c r="B21" i="2"/>
  <c r="J92" i="2" l="1"/>
  <c r="I92" i="2" s="1"/>
  <c r="J93" i="2"/>
  <c r="I93" i="2" s="1"/>
  <c r="J94" i="2"/>
  <c r="I94" i="2" s="1"/>
  <c r="J90" i="2"/>
  <c r="I90" i="2" s="1"/>
  <c r="J150" i="2"/>
  <c r="I150" i="2" s="1"/>
  <c r="J161" i="2"/>
  <c r="I161" i="2" s="1"/>
  <c r="J163" i="2"/>
  <c r="I163" i="2" s="1"/>
  <c r="J133" i="2"/>
  <c r="I133" i="2" s="1"/>
  <c r="J134" i="2"/>
  <c r="I134" i="2" s="1"/>
  <c r="J135" i="2"/>
  <c r="I135" i="2" s="1"/>
  <c r="J136" i="2"/>
  <c r="I136" i="2" s="1"/>
  <c r="J137" i="2"/>
  <c r="I137" i="2" s="1"/>
  <c r="J138" i="2"/>
  <c r="I138" i="2" s="1"/>
  <c r="J146" i="2"/>
  <c r="I146" i="2" s="1"/>
  <c r="J162" i="2"/>
  <c r="I162" i="2" s="1"/>
  <c r="J164" i="2"/>
  <c r="I164" i="2" s="1"/>
  <c r="J122" i="2"/>
  <c r="I122" i="2" s="1"/>
  <c r="J145" i="2"/>
  <c r="I145" i="2" s="1"/>
  <c r="J125" i="2"/>
  <c r="I125" i="2" s="1"/>
  <c r="J103" i="2"/>
  <c r="I103" i="2" s="1"/>
  <c r="J107" i="2"/>
  <c r="I107" i="2" s="1"/>
  <c r="J108" i="2"/>
  <c r="I108" i="2" s="1"/>
  <c r="J109" i="2"/>
  <c r="I109" i="2" s="1"/>
  <c r="J110" i="2"/>
  <c r="I110" i="2" s="1"/>
  <c r="J61" i="2"/>
  <c r="I61" i="2" s="1"/>
  <c r="F61" i="2"/>
  <c r="E61" i="2" s="1"/>
  <c r="J34" i="2"/>
  <c r="I34" i="2" s="1"/>
  <c r="J28" i="2"/>
  <c r="I28" i="2" s="1"/>
  <c r="J32" i="2"/>
  <c r="I32" i="2" s="1"/>
  <c r="J36" i="2"/>
  <c r="I36" i="2" s="1"/>
  <c r="D28" i="2"/>
  <c r="C28" i="2" s="1"/>
  <c r="D32" i="2"/>
  <c r="C32" i="2" s="1"/>
  <c r="D34" i="2"/>
  <c r="C34" i="2" s="1"/>
  <c r="D36" i="2"/>
  <c r="C36" i="2" s="1"/>
  <c r="D27" i="2"/>
  <c r="C27" i="2" s="1"/>
  <c r="J27" i="2"/>
  <c r="I27" i="2" s="1"/>
  <c r="L27" i="2"/>
  <c r="K27" i="2" s="1"/>
  <c r="D29" i="2"/>
  <c r="C29" i="2" s="1"/>
  <c r="J29" i="2"/>
  <c r="I29" i="2" s="1"/>
  <c r="D33" i="2"/>
  <c r="C33" i="2" s="1"/>
  <c r="J33" i="2"/>
  <c r="I33" i="2" s="1"/>
  <c r="D35" i="2"/>
  <c r="C35" i="2" s="1"/>
  <c r="J35" i="2"/>
  <c r="I35" i="2" s="1"/>
  <c r="D37" i="2"/>
  <c r="C37" i="2" s="1"/>
  <c r="J37" i="2"/>
  <c r="I37" i="2" s="1"/>
  <c r="J22" i="2"/>
  <c r="I22" i="2" s="1"/>
  <c r="J23" i="2"/>
  <c r="I23" i="2" s="1"/>
  <c r="D22" i="2"/>
  <c r="C22" i="2" s="1"/>
  <c r="D23" i="2"/>
  <c r="C23" i="2" s="1"/>
  <c r="C8" i="1" l="1" a="1"/>
  <c r="C8" i="1" s="1"/>
  <c r="D8" i="1" a="1"/>
  <c r="D8" i="1" s="1"/>
  <c r="E8" i="1" a="1"/>
  <c r="E8" i="1" s="1"/>
  <c r="E9" i="1" a="1"/>
  <c r="E9" i="1" s="1"/>
  <c r="E10" i="1" a="1"/>
  <c r="E10" i="1" s="1"/>
  <c r="E11" i="1" a="1"/>
  <c r="E11"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E34" i="1" a="1"/>
  <c r="E34" i="1" s="1"/>
  <c r="C34" i="1" s="1" a="1"/>
  <c r="C34" i="1" s="1"/>
  <c r="E35" i="1" a="1"/>
  <c r="E35" i="1" s="1"/>
  <c r="E36" i="1" a="1"/>
  <c r="E36" i="1" s="1"/>
  <c r="E37" i="1" a="1"/>
  <c r="E37" i="1" s="1"/>
  <c r="E38" i="1" a="1"/>
  <c r="E38" i="1" s="1"/>
  <c r="C38" i="1" s="1" a="1"/>
  <c r="C38" i="1" s="1"/>
  <c r="E39" i="1" a="1"/>
  <c r="E39" i="1" s="1"/>
  <c r="E40" i="1" a="1"/>
  <c r="E40" i="1" s="1"/>
  <c r="E41" i="1" a="1"/>
  <c r="E41" i="1" s="1"/>
  <c r="E42" i="1" a="1"/>
  <c r="E42" i="1" s="1"/>
  <c r="E43" i="1" a="1"/>
  <c r="E43" i="1" s="1"/>
  <c r="C43" i="1" s="1" a="1"/>
  <c r="C43" i="1" s="1"/>
  <c r="E44" i="1" a="1"/>
  <c r="E44" i="1" s="1"/>
  <c r="C44" i="1" s="1" a="1"/>
  <c r="C44" i="1" s="1"/>
  <c r="E45" i="1" a="1"/>
  <c r="E45" i="1" s="1"/>
  <c r="E46" i="1" a="1"/>
  <c r="E46" i="1" s="1"/>
  <c r="C46" i="1" s="1" a="1"/>
  <c r="C46" i="1" s="1"/>
  <c r="E47" i="1" a="1"/>
  <c r="E47" i="1" s="1"/>
  <c r="C47" i="1" s="1" a="1"/>
  <c r="C47" i="1" s="1"/>
  <c r="E48" i="1" a="1"/>
  <c r="E48" i="1" s="1"/>
  <c r="C48" i="1" s="1" a="1"/>
  <c r="C48" i="1" s="1"/>
  <c r="E49" i="1" a="1"/>
  <c r="E49" i="1" s="1"/>
  <c r="E50" i="1" a="1"/>
  <c r="E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E1" i="9"/>
  <c r="F1" i="9" s="1"/>
  <c r="I1" i="8"/>
  <c r="K1" i="4"/>
  <c r="L1" i="9"/>
  <c r="A3" i="9"/>
  <c r="R102" i="2"/>
  <c r="Q102" i="2"/>
  <c r="Q66" i="2"/>
  <c r="Q48" i="2"/>
  <c r="Q54" i="2"/>
  <c r="Q55" i="2"/>
  <c r="Q56" i="2"/>
  <c r="Q47" i="2"/>
  <c r="Q42" i="2"/>
  <c r="Q9" i="2"/>
  <c r="Q10" i="2"/>
  <c r="Q11" i="2"/>
  <c r="Q12" i="2"/>
  <c r="Q13" i="2"/>
  <c r="Q15" i="2"/>
  <c r="Q16" i="2"/>
  <c r="Q17" i="2"/>
  <c r="Q5" i="2"/>
  <c r="C49" i="1" l="1" a="1"/>
  <c r="C49" i="1" s="1"/>
  <c r="C50" i="1" s="1" a="1"/>
  <c r="C50" i="1" s="1"/>
  <c r="C45" i="1" a="1"/>
  <c r="C45" i="1" s="1"/>
  <c r="C39" i="1" a="1"/>
  <c r="C39" i="1" s="1"/>
  <c r="C35" i="1" a="1"/>
  <c r="C35" i="1" s="1"/>
  <c r="C36" i="1" s="1" a="1"/>
  <c r="C36" i="1" s="1"/>
  <c r="C37" i="1" s="1" a="1"/>
  <c r="C37" i="1" s="1"/>
  <c r="C27" i="1" a="1"/>
  <c r="C27" i="1" s="1"/>
  <c r="C28" i="1" s="1" a="1"/>
  <c r="C28" i="1" s="1"/>
  <c r="C29" i="1" s="1" a="1"/>
  <c r="C29" i="1" s="1"/>
  <c r="C30" i="1" s="1" a="1"/>
  <c r="C30" i="1" s="1"/>
  <c r="C31" i="1" s="1" a="1"/>
  <c r="C31" i="1" s="1"/>
  <c r="C32" i="1" s="1" a="1"/>
  <c r="C32" i="1" s="1"/>
  <c r="C33" i="1" s="1" a="1"/>
  <c r="C33" i="1" s="1"/>
  <c r="D19" i="1" a="1"/>
  <c r="D19" i="1" s="1"/>
  <c r="D20" i="1" s="1" a="1"/>
  <c r="D20" i="1" s="1"/>
  <c r="D826" i="1" a="1"/>
  <c r="D826" i="1" s="1"/>
  <c r="D515" i="1" a="1"/>
  <c r="D515" i="1" s="1"/>
  <c r="D2020" i="1" a="1"/>
  <c r="D2020" i="1" s="1"/>
  <c r="D1764" i="1" a="1"/>
  <c r="D1764" i="1" s="1"/>
  <c r="D1892" i="1" a="1"/>
  <c r="D1892" i="1" s="1"/>
  <c r="D1504" i="1" a="1"/>
  <c r="D1504" i="1" s="1"/>
  <c r="D1355" i="1" a="1"/>
  <c r="D1355" i="1" s="1"/>
  <c r="D1098" i="1" a="1"/>
  <c r="D1098" i="1" s="1"/>
  <c r="D387" i="1" a="1"/>
  <c r="D387" i="1" s="1"/>
  <c r="D272" i="1" a="1"/>
  <c r="D272" i="1" s="1"/>
  <c r="D2084" i="1" a="1"/>
  <c r="D2084" i="1" s="1"/>
  <c r="D1956" i="1" a="1"/>
  <c r="D1956" i="1" s="1"/>
  <c r="D1828" i="1" a="1"/>
  <c r="D1828" i="1" s="1"/>
  <c r="D1568" i="1" a="1"/>
  <c r="D1568" i="1" s="1"/>
  <c r="D1291" i="1" a="1"/>
  <c r="D1291" i="1" s="1"/>
  <c r="D1170" i="1" a="1"/>
  <c r="D1170" i="1" s="1"/>
  <c r="D1034" i="1" a="1"/>
  <c r="D1034" i="1" s="1"/>
  <c r="D760" i="1" a="1"/>
  <c r="D760" i="1" s="1"/>
  <c r="D579" i="1" a="1"/>
  <c r="D579" i="1" s="1"/>
  <c r="D451" i="1" a="1"/>
  <c r="D451" i="1" s="1"/>
  <c r="D208" i="1" a="1"/>
  <c r="D208" i="1" s="1"/>
  <c r="D2052" i="1" a="1"/>
  <c r="D2052" i="1" s="1"/>
  <c r="D1988" i="1" a="1"/>
  <c r="D1988" i="1" s="1"/>
  <c r="D1924" i="1" a="1"/>
  <c r="D1924" i="1" s="1"/>
  <c r="D1860" i="1" a="1"/>
  <c r="D1860" i="1" s="1"/>
  <c r="D1796" i="1" a="1"/>
  <c r="D1796" i="1" s="1"/>
  <c r="D1600" i="1" a="1"/>
  <c r="D1600" i="1" s="1"/>
  <c r="D1536" i="1" a="1"/>
  <c r="D1536" i="1" s="1"/>
  <c r="D1323" i="1" a="1"/>
  <c r="D1323" i="1" s="1"/>
  <c r="D1138" i="1" a="1"/>
  <c r="D1138" i="1" s="1"/>
  <c r="D1066" i="1" a="1"/>
  <c r="D1066" i="1" s="1"/>
  <c r="D858" i="1" a="1"/>
  <c r="D858" i="1" s="1"/>
  <c r="D794" i="1" a="1"/>
  <c r="D794" i="1" s="1"/>
  <c r="D728" i="1" a="1"/>
  <c r="D728" i="1" s="1"/>
  <c r="D641" i="1" a="1"/>
  <c r="D641" i="1" s="1"/>
  <c r="D547" i="1" a="1"/>
  <c r="D547" i="1" s="1"/>
  <c r="D483" i="1" a="1"/>
  <c r="D483" i="1" s="1"/>
  <c r="D419" i="1" a="1"/>
  <c r="D419" i="1" s="1"/>
  <c r="D240" i="1" a="1"/>
  <c r="D240" i="1" s="1"/>
  <c r="D176" i="1" a="1"/>
  <c r="D176" i="1" s="1"/>
  <c r="D147" i="1" a="1"/>
  <c r="D147" i="1" s="1"/>
  <c r="D2994" i="1" a="1"/>
  <c r="D2994" i="1" s="1"/>
  <c r="D2388" i="1" a="1"/>
  <c r="D2388" i="1" s="1"/>
  <c r="D2356" i="1" a="1"/>
  <c r="D2356" i="1" s="1"/>
  <c r="D2324" i="1" a="1"/>
  <c r="D2324" i="1" s="1"/>
  <c r="D2292" i="1" a="1"/>
  <c r="D2292" i="1" s="1"/>
  <c r="D2260" i="1" a="1"/>
  <c r="D2260" i="1" s="1"/>
  <c r="D2228" i="1" a="1"/>
  <c r="D2228" i="1" s="1"/>
  <c r="D2196" i="1" a="1"/>
  <c r="D2196" i="1" s="1"/>
  <c r="D2164" i="1" a="1"/>
  <c r="D2164" i="1" s="1"/>
  <c r="D2132" i="1" a="1"/>
  <c r="D2132" i="1" s="1"/>
  <c r="D2100" i="1" a="1"/>
  <c r="D2100" i="1" s="1"/>
  <c r="D2068" i="1" a="1"/>
  <c r="D2068" i="1" s="1"/>
  <c r="D2036" i="1" a="1"/>
  <c r="D2036" i="1" s="1"/>
  <c r="D2004" i="1" a="1"/>
  <c r="D2004" i="1" s="1"/>
  <c r="D1972" i="1" a="1"/>
  <c r="D1972" i="1" s="1"/>
  <c r="D1940" i="1" a="1"/>
  <c r="D1940" i="1" s="1"/>
  <c r="D1908" i="1" a="1"/>
  <c r="D1908" i="1" s="1"/>
  <c r="D1876" i="1" a="1"/>
  <c r="D1876" i="1" s="1"/>
  <c r="D1844" i="1" a="1"/>
  <c r="D1844" i="1" s="1"/>
  <c r="D1812" i="1" a="1"/>
  <c r="D1812" i="1" s="1"/>
  <c r="D1780" i="1" a="1"/>
  <c r="D1780" i="1" s="1"/>
  <c r="D1748" i="1" a="1"/>
  <c r="D1748" i="1" s="1"/>
  <c r="D1716" i="1" a="1"/>
  <c r="D1716" i="1" s="1"/>
  <c r="D1684" i="1" a="1"/>
  <c r="D1684" i="1" s="1"/>
  <c r="D1652" i="1" a="1"/>
  <c r="D1652" i="1" s="1"/>
  <c r="D1616" i="1" a="1"/>
  <c r="D1616" i="1" s="1"/>
  <c r="D1584" i="1" a="1"/>
  <c r="D1584" i="1" s="1"/>
  <c r="D1552" i="1" a="1"/>
  <c r="D1552" i="1" s="1"/>
  <c r="D1520" i="1" a="1"/>
  <c r="D1520" i="1" s="1"/>
  <c r="D1339" i="1" a="1"/>
  <c r="D1339" i="1" s="1"/>
  <c r="D1307" i="1" a="1"/>
  <c r="D1307" i="1" s="1"/>
  <c r="D1154" i="1" a="1"/>
  <c r="D1154" i="1" s="1"/>
  <c r="D1114" i="1" a="1"/>
  <c r="D1114" i="1" s="1"/>
  <c r="D1082" i="1" a="1"/>
  <c r="D1082" i="1" s="1"/>
  <c r="D1050" i="1" a="1"/>
  <c r="D1050" i="1" s="1"/>
  <c r="D1018" i="1" a="1"/>
  <c r="D1018" i="1" s="1"/>
  <c r="D986" i="1" a="1"/>
  <c r="D986" i="1" s="1"/>
  <c r="D954" i="1" a="1"/>
  <c r="D954" i="1" s="1"/>
  <c r="D922" i="1" a="1"/>
  <c r="D922" i="1" s="1"/>
  <c r="D890" i="1" a="1"/>
  <c r="D890" i="1" s="1"/>
  <c r="D72" i="1" a="1"/>
  <c r="D72" i="1" s="1"/>
  <c r="C20" i="1" a="1"/>
  <c r="C20" i="1" s="1"/>
  <c r="C21" i="1" s="1" a="1"/>
  <c r="C21" i="1" s="1"/>
  <c r="C22" i="1" s="1" a="1"/>
  <c r="C22" i="1" s="1"/>
  <c r="C23" i="1" s="1" a="1"/>
  <c r="C23" i="1" s="1"/>
  <c r="C24" i="1" s="1" a="1"/>
  <c r="C24" i="1" s="1"/>
  <c r="C25" i="1" s="1" a="1"/>
  <c r="C25" i="1" s="1"/>
  <c r="D2404" i="1" a="1"/>
  <c r="D2404" i="1" s="1"/>
  <c r="D2372" i="1" a="1"/>
  <c r="D2372" i="1" s="1"/>
  <c r="D2340" i="1" a="1"/>
  <c r="D2340" i="1" s="1"/>
  <c r="D2308" i="1" a="1"/>
  <c r="D2308" i="1" s="1"/>
  <c r="D2276" i="1" a="1"/>
  <c r="D2276" i="1" s="1"/>
  <c r="D2244" i="1" a="1"/>
  <c r="D2244" i="1" s="1"/>
  <c r="D2212" i="1" a="1"/>
  <c r="D2212" i="1" s="1"/>
  <c r="D2180" i="1" a="1"/>
  <c r="D2180" i="1" s="1"/>
  <c r="D2148" i="1" a="1"/>
  <c r="D2148" i="1" s="1"/>
  <c r="D2116" i="1" a="1"/>
  <c r="D2116" i="1" s="1"/>
  <c r="D1732" i="1" a="1"/>
  <c r="D1732" i="1" s="1"/>
  <c r="D1700" i="1" a="1"/>
  <c r="D1700" i="1" s="1"/>
  <c r="D1668" i="1" a="1"/>
  <c r="D1668" i="1" s="1"/>
  <c r="D1636" i="1" a="1"/>
  <c r="D1636" i="1" s="1"/>
  <c r="D1002" i="1" a="1"/>
  <c r="D1002" i="1" s="1"/>
  <c r="D970" i="1" a="1"/>
  <c r="D970" i="1" s="1"/>
  <c r="D938" i="1" a="1"/>
  <c r="D938" i="1" s="1"/>
  <c r="D906" i="1" a="1"/>
  <c r="D906" i="1" s="1"/>
  <c r="D874" i="1" a="1"/>
  <c r="D874" i="1" s="1"/>
  <c r="D842" i="1" a="1"/>
  <c r="D842" i="1" s="1"/>
  <c r="D810" i="1" a="1"/>
  <c r="D810" i="1" s="1"/>
  <c r="D776" i="1" a="1"/>
  <c r="D776" i="1" s="1"/>
  <c r="D744" i="1" a="1"/>
  <c r="D744" i="1" s="1"/>
  <c r="D712" i="1" a="1"/>
  <c r="D712" i="1" s="1"/>
  <c r="D657" i="1" a="1"/>
  <c r="D657" i="1" s="1"/>
  <c r="D625" i="1" a="1"/>
  <c r="D625" i="1" s="1"/>
  <c r="D563" i="1" a="1"/>
  <c r="D563" i="1" s="1"/>
  <c r="D531" i="1" a="1"/>
  <c r="D531" i="1" s="1"/>
  <c r="D499" i="1" a="1"/>
  <c r="D499" i="1" s="1"/>
  <c r="D467" i="1" a="1"/>
  <c r="D467" i="1" s="1"/>
  <c r="D435" i="1" a="1"/>
  <c r="D435" i="1" s="1"/>
  <c r="D403" i="1" a="1"/>
  <c r="D403" i="1" s="1"/>
  <c r="D371" i="1" a="1"/>
  <c r="D371" i="1" s="1"/>
  <c r="D288" i="1" a="1"/>
  <c r="D288" i="1" s="1"/>
  <c r="D256" i="1" a="1"/>
  <c r="D256" i="1" s="1"/>
  <c r="D224" i="1" a="1"/>
  <c r="D224" i="1" s="1"/>
  <c r="D192" i="1" a="1"/>
  <c r="D192" i="1" s="1"/>
  <c r="C1106" i="1" a="1"/>
  <c r="C1106" i="1" s="1"/>
  <c r="D1106" i="1" a="1"/>
  <c r="D1106" i="1" s="1"/>
  <c r="C1074" i="1" a="1"/>
  <c r="C1074" i="1" s="1"/>
  <c r="D1074" i="1" a="1"/>
  <c r="D1074" i="1" s="1"/>
  <c r="C1042" i="1" a="1"/>
  <c r="C1042" i="1" s="1"/>
  <c r="D1042" i="1" a="1"/>
  <c r="D1042" i="1" s="1"/>
  <c r="C1010" i="1" a="1"/>
  <c r="C1010" i="1" s="1"/>
  <c r="D1010" i="1" a="1"/>
  <c r="D1010" i="1" s="1"/>
  <c r="C978" i="1" a="1"/>
  <c r="C978" i="1" s="1"/>
  <c r="D978" i="1" a="1"/>
  <c r="D978" i="1" s="1"/>
  <c r="C946" i="1" a="1"/>
  <c r="C946" i="1" s="1"/>
  <c r="D946" i="1" a="1"/>
  <c r="D946" i="1" s="1"/>
  <c r="C914" i="1" a="1"/>
  <c r="C914" i="1" s="1"/>
  <c r="D914" i="1" a="1"/>
  <c r="D914" i="1" s="1"/>
  <c r="C882" i="1" a="1"/>
  <c r="C882" i="1" s="1"/>
  <c r="D882" i="1" a="1"/>
  <c r="D882" i="1" s="1"/>
  <c r="C850" i="1" a="1"/>
  <c r="C850" i="1" s="1"/>
  <c r="D850" i="1" a="1"/>
  <c r="D850" i="1" s="1"/>
  <c r="C818" i="1" a="1"/>
  <c r="C818" i="1" s="1"/>
  <c r="D818" i="1" a="1"/>
  <c r="D818" i="1" s="1"/>
  <c r="C786" i="1" a="1"/>
  <c r="C786" i="1" s="1"/>
  <c r="D786" i="1" a="1"/>
  <c r="D786" i="1" s="1"/>
  <c r="C752" i="1" a="1"/>
  <c r="C752" i="1" s="1"/>
  <c r="D752" i="1" a="1"/>
  <c r="D752" i="1" s="1"/>
  <c r="C720" i="1" a="1"/>
  <c r="C720" i="1" s="1"/>
  <c r="D720" i="1" a="1"/>
  <c r="D720" i="1" s="1"/>
  <c r="C633" i="1" a="1"/>
  <c r="C633" i="1" s="1"/>
  <c r="D633" i="1" a="1"/>
  <c r="D633" i="1" s="1"/>
  <c r="C571" i="1" a="1"/>
  <c r="C571" i="1" s="1"/>
  <c r="D571" i="1" a="1"/>
  <c r="D571" i="1" s="1"/>
  <c r="C539" i="1" a="1"/>
  <c r="C539" i="1" s="1"/>
  <c r="D539" i="1" a="1"/>
  <c r="D539" i="1" s="1"/>
  <c r="C507" i="1" a="1"/>
  <c r="C507" i="1" s="1"/>
  <c r="D507" i="1" a="1"/>
  <c r="D507" i="1" s="1"/>
  <c r="C475" i="1" a="1"/>
  <c r="C475" i="1" s="1"/>
  <c r="D475" i="1" a="1"/>
  <c r="D475" i="1" s="1"/>
  <c r="C443" i="1" a="1"/>
  <c r="C443" i="1" s="1"/>
  <c r="D443" i="1" a="1"/>
  <c r="D443" i="1" s="1"/>
  <c r="C411" i="1" a="1"/>
  <c r="C411" i="1" s="1"/>
  <c r="D411" i="1" a="1"/>
  <c r="D411" i="1" s="1"/>
  <c r="C379" i="1" a="1"/>
  <c r="C379" i="1" s="1"/>
  <c r="D379" i="1" a="1"/>
  <c r="D379" i="1" s="1"/>
  <c r="C318" i="1" a="1"/>
  <c r="C318" i="1" s="1"/>
  <c r="D318" i="1" a="1"/>
  <c r="D318" i="1" s="1"/>
  <c r="C264" i="1" a="1"/>
  <c r="C264" i="1" s="1"/>
  <c r="D264" i="1" a="1"/>
  <c r="D264" i="1" s="1"/>
  <c r="C232" i="1" a="1"/>
  <c r="C232" i="1" s="1"/>
  <c r="D232" i="1" a="1"/>
  <c r="D232" i="1" s="1"/>
  <c r="C200" i="1" a="1"/>
  <c r="C200" i="1" s="1"/>
  <c r="D200" i="1" a="1"/>
  <c r="D200" i="1" s="1"/>
  <c r="C168" i="1" a="1"/>
  <c r="C168" i="1" s="1"/>
  <c r="D168" i="1" a="1"/>
  <c r="D168" i="1" s="1"/>
  <c r="C87" i="1" a="1"/>
  <c r="C87" i="1" s="1"/>
  <c r="D87" i="1" a="1"/>
  <c r="D87" i="1" s="1"/>
  <c r="C64" i="1" a="1"/>
  <c r="C64" i="1" s="1"/>
  <c r="D64" i="1" a="1"/>
  <c r="D64" i="1" s="1"/>
  <c r="D2412" i="1" a="1"/>
  <c r="D2412" i="1" s="1"/>
  <c r="D2396" i="1" a="1"/>
  <c r="D2396" i="1" s="1"/>
  <c r="D2380" i="1" a="1"/>
  <c r="D2380" i="1" s="1"/>
  <c r="D2364" i="1" a="1"/>
  <c r="D2364" i="1" s="1"/>
  <c r="D2348" i="1" a="1"/>
  <c r="D2348" i="1" s="1"/>
  <c r="D2332" i="1" a="1"/>
  <c r="D2332" i="1" s="1"/>
  <c r="D2316" i="1" a="1"/>
  <c r="D2316" i="1" s="1"/>
  <c r="D2300" i="1" a="1"/>
  <c r="D2300" i="1" s="1"/>
  <c r="D2284" i="1" a="1"/>
  <c r="D2284" i="1" s="1"/>
  <c r="D2268" i="1" a="1"/>
  <c r="D2268" i="1" s="1"/>
  <c r="D2252" i="1" a="1"/>
  <c r="D2252" i="1" s="1"/>
  <c r="D2236" i="1" a="1"/>
  <c r="D2236" i="1" s="1"/>
  <c r="D2220" i="1" a="1"/>
  <c r="D2220" i="1" s="1"/>
  <c r="D2204" i="1" a="1"/>
  <c r="D2204" i="1" s="1"/>
  <c r="D2188" i="1" a="1"/>
  <c r="D2188" i="1" s="1"/>
  <c r="D2172" i="1" a="1"/>
  <c r="D2172" i="1" s="1"/>
  <c r="D2156" i="1" a="1"/>
  <c r="D2156" i="1" s="1"/>
  <c r="D2140" i="1" a="1"/>
  <c r="D2140" i="1" s="1"/>
  <c r="D2124" i="1" a="1"/>
  <c r="D2124" i="1" s="1"/>
  <c r="D2108" i="1" a="1"/>
  <c r="D2108" i="1" s="1"/>
  <c r="D2092" i="1" a="1"/>
  <c r="D2092" i="1" s="1"/>
  <c r="D2076" i="1" a="1"/>
  <c r="D2076" i="1" s="1"/>
  <c r="D2060" i="1" a="1"/>
  <c r="D2060" i="1" s="1"/>
  <c r="D2044" i="1" a="1"/>
  <c r="D2044" i="1" s="1"/>
  <c r="D2028" i="1" a="1"/>
  <c r="D2028" i="1" s="1"/>
  <c r="D2012" i="1" a="1"/>
  <c r="D2012" i="1" s="1"/>
  <c r="D1996" i="1" a="1"/>
  <c r="D1996" i="1" s="1"/>
  <c r="D1980" i="1" a="1"/>
  <c r="D1980" i="1" s="1"/>
  <c r="D1964" i="1" a="1"/>
  <c r="D1964" i="1" s="1"/>
  <c r="D1948" i="1" a="1"/>
  <c r="D1948" i="1" s="1"/>
  <c r="D1932" i="1" a="1"/>
  <c r="D1932" i="1" s="1"/>
  <c r="D1916" i="1" a="1"/>
  <c r="D1916" i="1" s="1"/>
  <c r="D1900" i="1" a="1"/>
  <c r="D1900" i="1" s="1"/>
  <c r="D1884" i="1" a="1"/>
  <c r="D1884" i="1" s="1"/>
  <c r="D1868" i="1" a="1"/>
  <c r="D1868" i="1" s="1"/>
  <c r="D1852" i="1" a="1"/>
  <c r="D1852" i="1" s="1"/>
  <c r="D1836" i="1" a="1"/>
  <c r="D1836" i="1" s="1"/>
  <c r="D1820" i="1" a="1"/>
  <c r="D1820" i="1" s="1"/>
  <c r="D1804" i="1" a="1"/>
  <c r="D1804" i="1" s="1"/>
  <c r="D1788" i="1" a="1"/>
  <c r="D1788" i="1" s="1"/>
  <c r="D1772" i="1" a="1"/>
  <c r="D1772" i="1" s="1"/>
  <c r="D1756" i="1" a="1"/>
  <c r="D1756" i="1" s="1"/>
  <c r="D1740" i="1" a="1"/>
  <c r="D1740" i="1" s="1"/>
  <c r="D1724" i="1" a="1"/>
  <c r="D1724" i="1" s="1"/>
  <c r="D1708" i="1" a="1"/>
  <c r="D1708" i="1" s="1"/>
  <c r="D1692" i="1" a="1"/>
  <c r="D1692" i="1" s="1"/>
  <c r="D1676" i="1" a="1"/>
  <c r="D1676" i="1" s="1"/>
  <c r="D1660" i="1" a="1"/>
  <c r="D1660" i="1" s="1"/>
  <c r="D1644" i="1" a="1"/>
  <c r="D1644" i="1" s="1"/>
  <c r="D1624" i="1" a="1"/>
  <c r="D1624" i="1" s="1"/>
  <c r="D1608" i="1" a="1"/>
  <c r="D1608" i="1" s="1"/>
  <c r="D1592" i="1" a="1"/>
  <c r="D1592" i="1" s="1"/>
  <c r="D1576" i="1" a="1"/>
  <c r="D1576" i="1" s="1"/>
  <c r="D1560" i="1" a="1"/>
  <c r="D1560" i="1" s="1"/>
  <c r="D1544" i="1" a="1"/>
  <c r="D1544" i="1" s="1"/>
  <c r="D1528" i="1" a="1"/>
  <c r="D1528" i="1" s="1"/>
  <c r="D1512" i="1" a="1"/>
  <c r="D1512" i="1" s="1"/>
  <c r="D1347" i="1" a="1"/>
  <c r="D1347" i="1" s="1"/>
  <c r="D1331" i="1" a="1"/>
  <c r="D1331" i="1" s="1"/>
  <c r="D1315" i="1" a="1"/>
  <c r="D1315" i="1" s="1"/>
  <c r="D1299" i="1" a="1"/>
  <c r="D1299" i="1" s="1"/>
  <c r="D1162" i="1" a="1"/>
  <c r="D1162" i="1" s="1"/>
  <c r="D1146" i="1" a="1"/>
  <c r="D1146" i="1" s="1"/>
  <c r="D1130" i="1" a="1"/>
  <c r="D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C41" i="1" s="1" a="1"/>
  <c r="C41" i="1" s="1"/>
  <c r="C42" i="1" s="1" a="1"/>
  <c r="C42" i="1" s="1"/>
  <c r="C9" i="1" a="1"/>
  <c r="C9" i="1" s="1"/>
  <c r="C10" i="1" s="1" a="1"/>
  <c r="C10" i="1" s="1"/>
  <c r="C11" i="1" s="1" a="1"/>
  <c r="C11" i="1" s="1"/>
  <c r="C12" i="1" s="1" a="1"/>
  <c r="C12" i="1" s="1"/>
  <c r="C13" i="1" s="1" a="1"/>
  <c r="C13" i="1" s="1"/>
  <c r="C14" i="1" s="1" a="1"/>
  <c r="C14" i="1" s="1"/>
  <c r="C15" i="1" s="1" a="1"/>
  <c r="C15" i="1" s="1"/>
  <c r="C16" i="1" s="1" a="1"/>
  <c r="C16" i="1" s="1"/>
  <c r="C17" i="1" s="1" a="1"/>
  <c r="C17" i="1" s="1"/>
  <c r="C18" i="1" s="1" a="1"/>
  <c r="C18" i="1" s="1"/>
  <c r="C1620" i="1" a="1"/>
  <c r="C1620" i="1" s="1"/>
  <c r="D1620" i="1" a="1"/>
  <c r="D1620" i="1" s="1"/>
  <c r="C1604" i="1" a="1"/>
  <c r="C1604" i="1" s="1"/>
  <c r="D1604" i="1" a="1"/>
  <c r="D1604" i="1" s="1"/>
  <c r="C1588" i="1" a="1"/>
  <c r="C1588" i="1" s="1"/>
  <c r="D1588" i="1" a="1"/>
  <c r="D1588" i="1" s="1"/>
  <c r="C1572" i="1" a="1"/>
  <c r="C1572" i="1" s="1"/>
  <c r="D1572" i="1" a="1"/>
  <c r="D1572" i="1" s="1"/>
  <c r="C1556" i="1" a="1"/>
  <c r="C1556" i="1" s="1"/>
  <c r="D1556" i="1" a="1"/>
  <c r="D1556" i="1" s="1"/>
  <c r="C1540" i="1" a="1"/>
  <c r="C1540" i="1" s="1"/>
  <c r="D1540" i="1" a="1"/>
  <c r="D1540" i="1" s="1"/>
  <c r="C1524" i="1" a="1"/>
  <c r="C1524" i="1" s="1"/>
  <c r="D1524" i="1" a="1"/>
  <c r="D1524" i="1" s="1"/>
  <c r="C1508" i="1" a="1"/>
  <c r="C1508" i="1" s="1"/>
  <c r="D1508" i="1" a="1"/>
  <c r="D1508" i="1" s="1"/>
  <c r="C1343" i="1" a="1"/>
  <c r="C1343" i="1" s="1"/>
  <c r="D1343" i="1" a="1"/>
  <c r="D1343" i="1" s="1"/>
  <c r="C1327" i="1" a="1"/>
  <c r="C1327" i="1" s="1"/>
  <c r="D1327" i="1" a="1"/>
  <c r="D1327" i="1" s="1"/>
  <c r="C1311" i="1" a="1"/>
  <c r="C1311" i="1" s="1"/>
  <c r="D1311" i="1" a="1"/>
  <c r="D1311" i="1" s="1"/>
  <c r="C1295" i="1" a="1"/>
  <c r="C1295" i="1" s="1"/>
  <c r="D1295" i="1" a="1"/>
  <c r="D1295" i="1" s="1"/>
  <c r="C1174" i="1" a="1"/>
  <c r="C1174" i="1" s="1"/>
  <c r="D1174" i="1" a="1"/>
  <c r="D1174" i="1" s="1"/>
  <c r="C1158" i="1" a="1"/>
  <c r="C1158" i="1" s="1"/>
  <c r="D1158" i="1" a="1"/>
  <c r="D1158" i="1" s="1"/>
  <c r="C1142" i="1" a="1"/>
  <c r="C1142" i="1" s="1"/>
  <c r="D1142" i="1" a="1"/>
  <c r="D1142" i="1" s="1"/>
  <c r="C1126" i="1" a="1"/>
  <c r="C1126" i="1" s="1"/>
  <c r="D1126" i="1" a="1"/>
  <c r="D1126" i="1" s="1"/>
  <c r="C1110" i="1" a="1"/>
  <c r="C1110" i="1" s="1"/>
  <c r="D1110" i="1" a="1"/>
  <c r="D1110" i="1" s="1"/>
  <c r="C1094" i="1" a="1"/>
  <c r="C1094" i="1" s="1"/>
  <c r="D1094" i="1" a="1"/>
  <c r="D1094" i="1" s="1"/>
  <c r="C1078" i="1" a="1"/>
  <c r="C1078" i="1" s="1"/>
  <c r="D1078" i="1" a="1"/>
  <c r="D1078" i="1" s="1"/>
  <c r="C1062" i="1" a="1"/>
  <c r="C1062" i="1" s="1"/>
  <c r="D1062" i="1" a="1"/>
  <c r="D1062" i="1" s="1"/>
  <c r="C1046" i="1" a="1"/>
  <c r="C1046" i="1" s="1"/>
  <c r="D1046" i="1" a="1"/>
  <c r="D1046" i="1" s="1"/>
  <c r="C1030" i="1" a="1"/>
  <c r="C1030" i="1" s="1"/>
  <c r="D1030" i="1" a="1"/>
  <c r="D1030" i="1" s="1"/>
  <c r="C1014" i="1" a="1"/>
  <c r="C1014" i="1" s="1"/>
  <c r="D1014" i="1" a="1"/>
  <c r="D1014" i="1" s="1"/>
  <c r="C998" i="1" a="1"/>
  <c r="C998" i="1" s="1"/>
  <c r="D998" i="1" a="1"/>
  <c r="D998" i="1" s="1"/>
  <c r="C982" i="1" a="1"/>
  <c r="C982" i="1" s="1"/>
  <c r="D982" i="1" a="1"/>
  <c r="D982" i="1" s="1"/>
  <c r="C966" i="1" a="1"/>
  <c r="C966" i="1" s="1"/>
  <c r="D966" i="1" a="1"/>
  <c r="D966" i="1" s="1"/>
  <c r="C950" i="1" a="1"/>
  <c r="C950" i="1" s="1"/>
  <c r="D950" i="1" a="1"/>
  <c r="D950" i="1" s="1"/>
  <c r="C934" i="1" a="1"/>
  <c r="C934" i="1" s="1"/>
  <c r="D934" i="1" a="1"/>
  <c r="D934" i="1" s="1"/>
  <c r="C918" i="1" a="1"/>
  <c r="C918" i="1" s="1"/>
  <c r="D918" i="1" a="1"/>
  <c r="D918" i="1" s="1"/>
  <c r="C902" i="1" a="1"/>
  <c r="C902" i="1" s="1"/>
  <c r="D902" i="1" a="1"/>
  <c r="D902" i="1" s="1"/>
  <c r="C886" i="1" a="1"/>
  <c r="C886" i="1" s="1"/>
  <c r="D886" i="1" a="1"/>
  <c r="D886" i="1" s="1"/>
  <c r="C870" i="1" a="1"/>
  <c r="C870" i="1" s="1"/>
  <c r="D870" i="1" a="1"/>
  <c r="D870" i="1" s="1"/>
  <c r="C854" i="1" a="1"/>
  <c r="C854" i="1" s="1"/>
  <c r="D854" i="1" a="1"/>
  <c r="D854" i="1" s="1"/>
  <c r="D2998" i="1" a="1"/>
  <c r="D2998" i="1" s="1"/>
  <c r="D2990" i="1" a="1"/>
  <c r="D2990" i="1" s="1"/>
  <c r="D2408" i="1" a="1"/>
  <c r="D2408" i="1" s="1"/>
  <c r="D2400" i="1" a="1"/>
  <c r="D2400" i="1" s="1"/>
  <c r="D2392" i="1" a="1"/>
  <c r="D2392" i="1" s="1"/>
  <c r="D2384" i="1" a="1"/>
  <c r="D2384" i="1" s="1"/>
  <c r="D2376" i="1" a="1"/>
  <c r="D2376" i="1" s="1"/>
  <c r="D2368" i="1" a="1"/>
  <c r="D2368" i="1" s="1"/>
  <c r="D2360" i="1" a="1"/>
  <c r="D2360" i="1" s="1"/>
  <c r="D2352" i="1" a="1"/>
  <c r="D2352" i="1" s="1"/>
  <c r="D2344" i="1" a="1"/>
  <c r="D2344" i="1" s="1"/>
  <c r="D2336" i="1" a="1"/>
  <c r="D2336" i="1" s="1"/>
  <c r="D2328" i="1" a="1"/>
  <c r="D2328" i="1" s="1"/>
  <c r="D2320" i="1" a="1"/>
  <c r="D2320" i="1" s="1"/>
  <c r="D2312" i="1" a="1"/>
  <c r="D2312" i="1" s="1"/>
  <c r="D2304" i="1" a="1"/>
  <c r="D2304" i="1" s="1"/>
  <c r="D2296" i="1" a="1"/>
  <c r="D2296" i="1" s="1"/>
  <c r="D2288" i="1" a="1"/>
  <c r="D2288" i="1" s="1"/>
  <c r="D2280" i="1" a="1"/>
  <c r="D2280" i="1" s="1"/>
  <c r="D2272" i="1" a="1"/>
  <c r="D2272" i="1" s="1"/>
  <c r="D2264" i="1" a="1"/>
  <c r="D2264" i="1" s="1"/>
  <c r="D2256" i="1" a="1"/>
  <c r="D2256" i="1" s="1"/>
  <c r="D2248" i="1" a="1"/>
  <c r="D2248" i="1" s="1"/>
  <c r="D2240" i="1" a="1"/>
  <c r="D2240" i="1" s="1"/>
  <c r="D2232" i="1" a="1"/>
  <c r="D2232" i="1" s="1"/>
  <c r="D2224" i="1" a="1"/>
  <c r="D2224" i="1" s="1"/>
  <c r="D2216" i="1" a="1"/>
  <c r="D2216" i="1" s="1"/>
  <c r="D2208" i="1" a="1"/>
  <c r="D2208" i="1" s="1"/>
  <c r="D2200" i="1" a="1"/>
  <c r="D2200" i="1" s="1"/>
  <c r="D2192" i="1" a="1"/>
  <c r="D2192" i="1" s="1"/>
  <c r="D2184" i="1" a="1"/>
  <c r="D2184" i="1" s="1"/>
  <c r="D2176" i="1" a="1"/>
  <c r="D2176" i="1" s="1"/>
  <c r="D2168" i="1" a="1"/>
  <c r="D2168" i="1" s="1"/>
  <c r="D2160" i="1" a="1"/>
  <c r="D2160" i="1" s="1"/>
  <c r="D2152" i="1" a="1"/>
  <c r="D2152" i="1" s="1"/>
  <c r="D2144" i="1" a="1"/>
  <c r="D2144" i="1" s="1"/>
  <c r="D2136" i="1" a="1"/>
  <c r="D2136" i="1" s="1"/>
  <c r="D2128" i="1" a="1"/>
  <c r="D2128" i="1" s="1"/>
  <c r="D2120" i="1" a="1"/>
  <c r="D2120" i="1" s="1"/>
  <c r="D2112" i="1" a="1"/>
  <c r="D2112" i="1" s="1"/>
  <c r="D2104" i="1" a="1"/>
  <c r="D2104" i="1" s="1"/>
  <c r="D2096" i="1" a="1"/>
  <c r="D2096" i="1" s="1"/>
  <c r="D2088" i="1" a="1"/>
  <c r="D2088" i="1" s="1"/>
  <c r="D2080" i="1" a="1"/>
  <c r="D2080" i="1" s="1"/>
  <c r="D2072" i="1" a="1"/>
  <c r="D2072" i="1" s="1"/>
  <c r="D2064" i="1" a="1"/>
  <c r="D2064" i="1" s="1"/>
  <c r="D2056" i="1" a="1"/>
  <c r="D2056" i="1" s="1"/>
  <c r="D2048" i="1" a="1"/>
  <c r="D2048" i="1" s="1"/>
  <c r="D2040" i="1" a="1"/>
  <c r="D2040" i="1" s="1"/>
  <c r="D2032" i="1" a="1"/>
  <c r="D2032" i="1" s="1"/>
  <c r="D2024" i="1" a="1"/>
  <c r="D2024" i="1" s="1"/>
  <c r="D2016" i="1" a="1"/>
  <c r="D2016" i="1" s="1"/>
  <c r="D2008" i="1" a="1"/>
  <c r="D2008" i="1" s="1"/>
  <c r="D2000" i="1" a="1"/>
  <c r="D2000" i="1" s="1"/>
  <c r="D1992" i="1" a="1"/>
  <c r="D1992" i="1" s="1"/>
  <c r="D1984" i="1" a="1"/>
  <c r="D1984" i="1" s="1"/>
  <c r="D1976" i="1" a="1"/>
  <c r="D1976" i="1" s="1"/>
  <c r="D1968" i="1" a="1"/>
  <c r="D1968" i="1" s="1"/>
  <c r="D1960" i="1" a="1"/>
  <c r="D1960" i="1" s="1"/>
  <c r="D1952" i="1" a="1"/>
  <c r="D1952" i="1" s="1"/>
  <c r="D1944" i="1" a="1"/>
  <c r="D1944" i="1" s="1"/>
  <c r="D1936" i="1" a="1"/>
  <c r="D1936" i="1" s="1"/>
  <c r="D1928" i="1" a="1"/>
  <c r="D1928" i="1" s="1"/>
  <c r="D1920" i="1" a="1"/>
  <c r="D1920" i="1" s="1"/>
  <c r="D1912" i="1" a="1"/>
  <c r="D1912" i="1" s="1"/>
  <c r="D1904" i="1" a="1"/>
  <c r="D1904" i="1" s="1"/>
  <c r="D1896" i="1" a="1"/>
  <c r="D1896" i="1" s="1"/>
  <c r="D1888" i="1" a="1"/>
  <c r="D1888" i="1" s="1"/>
  <c r="D1880" i="1" a="1"/>
  <c r="D1880" i="1" s="1"/>
  <c r="D1872" i="1" a="1"/>
  <c r="D1872" i="1" s="1"/>
  <c r="D1864" i="1" a="1"/>
  <c r="D1864" i="1" s="1"/>
  <c r="D1856" i="1" a="1"/>
  <c r="D1856" i="1" s="1"/>
  <c r="D1848" i="1" a="1"/>
  <c r="D1848" i="1" s="1"/>
  <c r="D1840" i="1" a="1"/>
  <c r="D1840" i="1" s="1"/>
  <c r="D1832" i="1" a="1"/>
  <c r="D1832" i="1" s="1"/>
  <c r="D1824" i="1" a="1"/>
  <c r="D1824" i="1" s="1"/>
  <c r="D1816" i="1" a="1"/>
  <c r="D1816" i="1" s="1"/>
  <c r="D1808" i="1" a="1"/>
  <c r="D1808" i="1" s="1"/>
  <c r="D1800" i="1" a="1"/>
  <c r="D1800" i="1" s="1"/>
  <c r="D1792" i="1" a="1"/>
  <c r="D1792" i="1" s="1"/>
  <c r="D1784" i="1" a="1"/>
  <c r="D1784" i="1" s="1"/>
  <c r="D1776" i="1" a="1"/>
  <c r="D1776" i="1" s="1"/>
  <c r="D1768" i="1" a="1"/>
  <c r="D1768" i="1" s="1"/>
  <c r="D1760" i="1" a="1"/>
  <c r="D1760" i="1" s="1"/>
  <c r="D1752" i="1" a="1"/>
  <c r="D1752" i="1" s="1"/>
  <c r="D1744" i="1" a="1"/>
  <c r="D1744" i="1" s="1"/>
  <c r="D1736" i="1" a="1"/>
  <c r="D1736" i="1" s="1"/>
  <c r="D1728" i="1" a="1"/>
  <c r="D1728" i="1" s="1"/>
  <c r="D1720" i="1" a="1"/>
  <c r="D1720" i="1" s="1"/>
  <c r="D1712" i="1" a="1"/>
  <c r="D1712" i="1" s="1"/>
  <c r="D1704" i="1" a="1"/>
  <c r="D1704" i="1" s="1"/>
  <c r="D1696" i="1" a="1"/>
  <c r="D1696" i="1" s="1"/>
  <c r="D1688" i="1" a="1"/>
  <c r="D1688" i="1" s="1"/>
  <c r="D1680" i="1" a="1"/>
  <c r="D1680" i="1" s="1"/>
  <c r="D1672" i="1" a="1"/>
  <c r="D1672" i="1" s="1"/>
  <c r="D1664" i="1" a="1"/>
  <c r="D1664" i="1" s="1"/>
  <c r="D1656" i="1" a="1"/>
  <c r="D1656" i="1" s="1"/>
  <c r="D1648" i="1" a="1"/>
  <c r="D1648" i="1" s="1"/>
  <c r="D1640" i="1" a="1"/>
  <c r="D1640" i="1" s="1"/>
  <c r="D1632" i="1" a="1"/>
  <c r="D1632" i="1" s="1"/>
  <c r="C1628" i="1" a="1"/>
  <c r="C1628" i="1" s="1"/>
  <c r="D1628" i="1" a="1"/>
  <c r="D1628" i="1" s="1"/>
  <c r="C1612" i="1" a="1"/>
  <c r="C1612" i="1" s="1"/>
  <c r="D1612" i="1" a="1"/>
  <c r="D1612" i="1" s="1"/>
  <c r="C1596" i="1" a="1"/>
  <c r="C1596" i="1" s="1"/>
  <c r="D1596" i="1" a="1"/>
  <c r="D1596" i="1" s="1"/>
  <c r="C1580" i="1" a="1"/>
  <c r="C1580" i="1" s="1"/>
  <c r="D1580" i="1" a="1"/>
  <c r="D1580" i="1" s="1"/>
  <c r="C1564" i="1" a="1"/>
  <c r="C1564" i="1" s="1"/>
  <c r="D1564" i="1" a="1"/>
  <c r="D1564" i="1" s="1"/>
  <c r="C1548" i="1" a="1"/>
  <c r="C1548" i="1" s="1"/>
  <c r="D1548" i="1" a="1"/>
  <c r="D1548" i="1" s="1"/>
  <c r="C1532" i="1" a="1"/>
  <c r="C1532" i="1" s="1"/>
  <c r="D1532" i="1" a="1"/>
  <c r="D1532" i="1" s="1"/>
  <c r="C1516" i="1" a="1"/>
  <c r="C1516" i="1" s="1"/>
  <c r="D1516" i="1" a="1"/>
  <c r="D1516" i="1" s="1"/>
  <c r="C1351" i="1" a="1"/>
  <c r="C1351" i="1" s="1"/>
  <c r="D1351" i="1" a="1"/>
  <c r="D1351" i="1" s="1"/>
  <c r="C1335" i="1" a="1"/>
  <c r="C1335" i="1" s="1"/>
  <c r="D1335" i="1" a="1"/>
  <c r="D1335" i="1" s="1"/>
  <c r="C1319" i="1" a="1"/>
  <c r="C1319" i="1" s="1"/>
  <c r="D1319" i="1" a="1"/>
  <c r="D1319" i="1" s="1"/>
  <c r="C1303" i="1" a="1"/>
  <c r="C1303" i="1" s="1"/>
  <c r="D1303" i="1" a="1"/>
  <c r="D1303" i="1" s="1"/>
  <c r="C1287" i="1" a="1"/>
  <c r="C1287" i="1" s="1"/>
  <c r="D1287" i="1" a="1"/>
  <c r="D1287" i="1" s="1"/>
  <c r="C1166" i="1" a="1"/>
  <c r="C1166" i="1" s="1"/>
  <c r="D1166" i="1" a="1"/>
  <c r="D1166" i="1" s="1"/>
  <c r="C1150" i="1" a="1"/>
  <c r="C1150" i="1" s="1"/>
  <c r="D1150" i="1" a="1"/>
  <c r="D1150" i="1" s="1"/>
  <c r="C1134" i="1" a="1"/>
  <c r="C1134" i="1" s="1"/>
  <c r="D1134" i="1" a="1"/>
  <c r="D1134" i="1" s="1"/>
  <c r="C1118" i="1" a="1"/>
  <c r="C1118" i="1" s="1"/>
  <c r="D1118" i="1" a="1"/>
  <c r="D1118" i="1" s="1"/>
  <c r="C1102" i="1" a="1"/>
  <c r="C1102" i="1" s="1"/>
  <c r="D1102" i="1" a="1"/>
  <c r="D1102" i="1" s="1"/>
  <c r="C1086" i="1" a="1"/>
  <c r="C1086" i="1" s="1"/>
  <c r="D1086" i="1" a="1"/>
  <c r="D1086" i="1" s="1"/>
  <c r="C1070" i="1" a="1"/>
  <c r="C1070" i="1" s="1"/>
  <c r="D1070" i="1" a="1"/>
  <c r="D1070" i="1" s="1"/>
  <c r="C1054" i="1" a="1"/>
  <c r="C1054" i="1" s="1"/>
  <c r="D1054" i="1" a="1"/>
  <c r="D1054" i="1" s="1"/>
  <c r="C1038" i="1" a="1"/>
  <c r="C1038" i="1" s="1"/>
  <c r="D1038" i="1" a="1"/>
  <c r="D1038" i="1" s="1"/>
  <c r="C1022" i="1" a="1"/>
  <c r="C1022" i="1" s="1"/>
  <c r="D1022" i="1" a="1"/>
  <c r="D1022" i="1" s="1"/>
  <c r="C1006" i="1" a="1"/>
  <c r="C1006" i="1" s="1"/>
  <c r="D1006" i="1" a="1"/>
  <c r="D1006" i="1" s="1"/>
  <c r="C990" i="1" a="1"/>
  <c r="C990" i="1" s="1"/>
  <c r="D990" i="1" a="1"/>
  <c r="D990" i="1" s="1"/>
  <c r="C974" i="1" a="1"/>
  <c r="C974" i="1" s="1"/>
  <c r="D974" i="1" a="1"/>
  <c r="D974" i="1" s="1"/>
  <c r="C958" i="1" a="1"/>
  <c r="C958" i="1" s="1"/>
  <c r="D958" i="1" a="1"/>
  <c r="D958" i="1" s="1"/>
  <c r="C942" i="1" a="1"/>
  <c r="C942" i="1" s="1"/>
  <c r="D942" i="1" a="1"/>
  <c r="D942" i="1" s="1"/>
  <c r="C926" i="1" a="1"/>
  <c r="C926" i="1" s="1"/>
  <c r="D926" i="1" a="1"/>
  <c r="D926" i="1" s="1"/>
  <c r="C910" i="1" a="1"/>
  <c r="C910" i="1" s="1"/>
  <c r="D910" i="1" a="1"/>
  <c r="D910" i="1" s="1"/>
  <c r="C894" i="1" a="1"/>
  <c r="C894" i="1" s="1"/>
  <c r="D894" i="1" a="1"/>
  <c r="D894" i="1" s="1"/>
  <c r="C878" i="1" a="1"/>
  <c r="C878" i="1" s="1"/>
  <c r="D878" i="1" a="1"/>
  <c r="D878" i="1" s="1"/>
  <c r="C862" i="1" a="1"/>
  <c r="C862" i="1" s="1"/>
  <c r="D862" i="1" a="1"/>
  <c r="D862" i="1" s="1"/>
  <c r="D311" i="1" a="1"/>
  <c r="D311" i="1" s="1"/>
  <c r="C311" i="1" a="1"/>
  <c r="C311" i="1" s="1"/>
  <c r="D846" i="1" a="1"/>
  <c r="D846" i="1" s="1"/>
  <c r="D838" i="1" a="1"/>
  <c r="D838" i="1" s="1"/>
  <c r="D830" i="1" a="1"/>
  <c r="D830" i="1" s="1"/>
  <c r="D822" i="1" a="1"/>
  <c r="D822" i="1" s="1"/>
  <c r="D814" i="1" a="1"/>
  <c r="D814" i="1" s="1"/>
  <c r="D806" i="1" a="1"/>
  <c r="D806" i="1" s="1"/>
  <c r="D798" i="1" a="1"/>
  <c r="D798" i="1" s="1"/>
  <c r="D790" i="1" a="1"/>
  <c r="D790"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619" i="1" a="1"/>
  <c r="D619" i="1" s="1"/>
  <c r="C619" i="1" a="1"/>
  <c r="C619"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28" i="1" a="1"/>
  <c r="D228" i="1" s="1"/>
  <c r="D220" i="1" a="1"/>
  <c r="D220" i="1" s="1"/>
  <c r="D212" i="1" a="1"/>
  <c r="D212" i="1" s="1"/>
  <c r="D204" i="1" a="1"/>
  <c r="D204" i="1" s="1"/>
  <c r="D196" i="1" a="1"/>
  <c r="D196" i="1" s="1"/>
  <c r="D188" i="1" a="1"/>
  <c r="D188" i="1" s="1"/>
  <c r="D180" i="1" a="1"/>
  <c r="D180" i="1" s="1"/>
  <c r="D172" i="1" a="1"/>
  <c r="D172" i="1" s="1"/>
  <c r="D164" i="1" a="1"/>
  <c r="D164" i="1" s="1"/>
  <c r="D159" i="1" a="1"/>
  <c r="D159" i="1" s="1"/>
  <c r="D151" i="1" a="1"/>
  <c r="D151" i="1" s="1"/>
  <c r="D91" i="1" a="1"/>
  <c r="D91" i="1" s="1"/>
  <c r="D76" i="1" a="1"/>
  <c r="D76" i="1" s="1"/>
  <c r="D68" i="1" a="1"/>
  <c r="D68" i="1" s="1"/>
  <c r="D52" i="1" a="1"/>
  <c r="D52" i="1" s="1"/>
  <c r="D44" i="1" a="1"/>
  <c r="D44" i="1" s="1"/>
  <c r="D1172" i="1" a="1"/>
  <c r="D1172" i="1" s="1"/>
  <c r="D1164" i="1" a="1"/>
  <c r="D1164" i="1" s="1"/>
  <c r="D1156" i="1" a="1"/>
  <c r="D1156" i="1" s="1"/>
  <c r="D1148" i="1" a="1"/>
  <c r="D1148" i="1" s="1"/>
  <c r="D1140" i="1" a="1"/>
  <c r="D1140" i="1" s="1"/>
  <c r="D1132" i="1" a="1"/>
  <c r="D1132" i="1" s="1"/>
  <c r="D1124" i="1" a="1"/>
  <c r="D1124" i="1" s="1"/>
  <c r="D1116" i="1" a="1"/>
  <c r="D1116" i="1" s="1"/>
  <c r="D1108" i="1" a="1"/>
  <c r="D1108" i="1" s="1"/>
  <c r="D1100" i="1" a="1"/>
  <c r="D1100" i="1" s="1"/>
  <c r="D1092" i="1" a="1"/>
  <c r="D1092" i="1" s="1"/>
  <c r="D1084" i="1" a="1"/>
  <c r="D1084" i="1" s="1"/>
  <c r="D1076" i="1" a="1"/>
  <c r="D1076" i="1" s="1"/>
  <c r="D1068" i="1" a="1"/>
  <c r="D1068" i="1" s="1"/>
  <c r="D1060" i="1" a="1"/>
  <c r="D1060" i="1" s="1"/>
  <c r="D1052" i="1" a="1"/>
  <c r="D1052" i="1" s="1"/>
  <c r="D1044" i="1" a="1"/>
  <c r="D1044" i="1" s="1"/>
  <c r="D1036" i="1" a="1"/>
  <c r="D1036" i="1" s="1"/>
  <c r="D1028" i="1" a="1"/>
  <c r="D1028" i="1" s="1"/>
  <c r="D1020" i="1" a="1"/>
  <c r="D1020" i="1" s="1"/>
  <c r="D3000" i="1" a="1"/>
  <c r="D3000" i="1" s="1"/>
  <c r="D2996" i="1" a="1"/>
  <c r="D2996" i="1" s="1"/>
  <c r="D2992" i="1" a="1"/>
  <c r="D2992" i="1" s="1"/>
  <c r="D2988" i="1" a="1"/>
  <c r="D2988" i="1" s="1"/>
  <c r="D2410" i="1" a="1"/>
  <c r="D2410" i="1" s="1"/>
  <c r="D2406" i="1" a="1"/>
  <c r="D2406" i="1" s="1"/>
  <c r="D2402" i="1" a="1"/>
  <c r="D2402" i="1" s="1"/>
  <c r="D2398" i="1" a="1"/>
  <c r="D2398" i="1" s="1"/>
  <c r="D2394" i="1" a="1"/>
  <c r="D2394" i="1" s="1"/>
  <c r="D2390" i="1" a="1"/>
  <c r="D2390" i="1" s="1"/>
  <c r="D2386" i="1" a="1"/>
  <c r="D2386" i="1" s="1"/>
  <c r="D2382" i="1" a="1"/>
  <c r="D2382" i="1" s="1"/>
  <c r="D2378" i="1" a="1"/>
  <c r="D2378" i="1" s="1"/>
  <c r="D2374" i="1" a="1"/>
  <c r="D2374" i="1" s="1"/>
  <c r="D2370" i="1" a="1"/>
  <c r="D2370" i="1" s="1"/>
  <c r="D2366" i="1" a="1"/>
  <c r="D2366" i="1" s="1"/>
  <c r="D2362" i="1" a="1"/>
  <c r="D2362" i="1" s="1"/>
  <c r="D2358" i="1" a="1"/>
  <c r="D2358" i="1" s="1"/>
  <c r="D2354" i="1" a="1"/>
  <c r="D2354" i="1" s="1"/>
  <c r="D2350" i="1" a="1"/>
  <c r="D2350" i="1" s="1"/>
  <c r="D2346" i="1" a="1"/>
  <c r="D2346" i="1" s="1"/>
  <c r="D2342" i="1" a="1"/>
  <c r="D2342" i="1" s="1"/>
  <c r="D2338" i="1" a="1"/>
  <c r="D2338" i="1" s="1"/>
  <c r="D2334" i="1" a="1"/>
  <c r="D2334" i="1" s="1"/>
  <c r="D2330" i="1" a="1"/>
  <c r="D2330" i="1" s="1"/>
  <c r="D2326" i="1" a="1"/>
  <c r="D2326" i="1" s="1"/>
  <c r="D2322" i="1" a="1"/>
  <c r="D2322" i="1" s="1"/>
  <c r="D2318" i="1" a="1"/>
  <c r="D2318" i="1" s="1"/>
  <c r="D2314" i="1" a="1"/>
  <c r="D2314" i="1" s="1"/>
  <c r="D2310" i="1" a="1"/>
  <c r="D2310" i="1" s="1"/>
  <c r="D2306" i="1" a="1"/>
  <c r="D2306" i="1" s="1"/>
  <c r="D2302" i="1" a="1"/>
  <c r="D2302" i="1" s="1"/>
  <c r="D2298" i="1" a="1"/>
  <c r="D2298" i="1" s="1"/>
  <c r="D2294" i="1" a="1"/>
  <c r="D2294" i="1" s="1"/>
  <c r="D2290" i="1" a="1"/>
  <c r="D2290" i="1" s="1"/>
  <c r="D2286" i="1" a="1"/>
  <c r="D2286" i="1" s="1"/>
  <c r="D2282" i="1" a="1"/>
  <c r="D2282" i="1" s="1"/>
  <c r="D2278" i="1" a="1"/>
  <c r="D2278" i="1" s="1"/>
  <c r="D2274" i="1" a="1"/>
  <c r="D2274" i="1" s="1"/>
  <c r="D2270" i="1" a="1"/>
  <c r="D2270" i="1" s="1"/>
  <c r="D2266" i="1" a="1"/>
  <c r="D2266" i="1" s="1"/>
  <c r="D2262" i="1" a="1"/>
  <c r="D2262" i="1" s="1"/>
  <c r="D2258" i="1" a="1"/>
  <c r="D2258" i="1" s="1"/>
  <c r="D2254" i="1" a="1"/>
  <c r="D2254" i="1" s="1"/>
  <c r="D2250" i="1" a="1"/>
  <c r="D2250" i="1" s="1"/>
  <c r="D2246" i="1" a="1"/>
  <c r="D2246" i="1" s="1"/>
  <c r="D2242" i="1" a="1"/>
  <c r="D2242" i="1" s="1"/>
  <c r="D2238" i="1" a="1"/>
  <c r="D2238" i="1" s="1"/>
  <c r="D2234" i="1" a="1"/>
  <c r="D2234" i="1" s="1"/>
  <c r="D2230" i="1" a="1"/>
  <c r="D2230" i="1" s="1"/>
  <c r="D2226" i="1" a="1"/>
  <c r="D2226" i="1" s="1"/>
  <c r="D2222" i="1" a="1"/>
  <c r="D2222" i="1" s="1"/>
  <c r="D2218" i="1" a="1"/>
  <c r="D2218" i="1" s="1"/>
  <c r="D2214" i="1" a="1"/>
  <c r="D2214" i="1" s="1"/>
  <c r="D2210" i="1" a="1"/>
  <c r="D2210" i="1" s="1"/>
  <c r="D2206" i="1" a="1"/>
  <c r="D2206" i="1" s="1"/>
  <c r="D2202" i="1" a="1"/>
  <c r="D2202" i="1" s="1"/>
  <c r="D2198" i="1" a="1"/>
  <c r="D2198" i="1" s="1"/>
  <c r="D2194" i="1" a="1"/>
  <c r="D2194" i="1" s="1"/>
  <c r="D2190" i="1" a="1"/>
  <c r="D2190" i="1" s="1"/>
  <c r="D2186" i="1" a="1"/>
  <c r="D2186" i="1" s="1"/>
  <c r="D2182" i="1" a="1"/>
  <c r="D2182" i="1" s="1"/>
  <c r="D2178" i="1" a="1"/>
  <c r="D2178" i="1" s="1"/>
  <c r="D2174" i="1" a="1"/>
  <c r="D2174" i="1" s="1"/>
  <c r="D2170" i="1" a="1"/>
  <c r="D2170" i="1" s="1"/>
  <c r="D2166" i="1" a="1"/>
  <c r="D2166" i="1" s="1"/>
  <c r="D2162" i="1" a="1"/>
  <c r="D2162" i="1" s="1"/>
  <c r="D2158" i="1" a="1"/>
  <c r="D2158" i="1" s="1"/>
  <c r="D2154" i="1" a="1"/>
  <c r="D2154" i="1" s="1"/>
  <c r="D2150" i="1" a="1"/>
  <c r="D2150" i="1" s="1"/>
  <c r="D2146" i="1" a="1"/>
  <c r="D2146" i="1" s="1"/>
  <c r="D2142" i="1" a="1"/>
  <c r="D2142" i="1" s="1"/>
  <c r="D2138" i="1" a="1"/>
  <c r="D2138" i="1" s="1"/>
  <c r="D2134" i="1" a="1"/>
  <c r="D2134" i="1" s="1"/>
  <c r="D2130" i="1" a="1"/>
  <c r="D2130" i="1" s="1"/>
  <c r="D2126" i="1" a="1"/>
  <c r="D2126" i="1" s="1"/>
  <c r="D2122" i="1" a="1"/>
  <c r="D2122" i="1" s="1"/>
  <c r="D2118" i="1" a="1"/>
  <c r="D2118" i="1" s="1"/>
  <c r="D2114" i="1" a="1"/>
  <c r="D2114" i="1" s="1"/>
  <c r="D2110" i="1" a="1"/>
  <c r="D2110" i="1" s="1"/>
  <c r="D2106" i="1" a="1"/>
  <c r="D2106" i="1" s="1"/>
  <c r="D2102" i="1" a="1"/>
  <c r="D2102" i="1" s="1"/>
  <c r="D2098" i="1" a="1"/>
  <c r="D2098" i="1" s="1"/>
  <c r="D2094" i="1" a="1"/>
  <c r="D2094" i="1" s="1"/>
  <c r="D2090" i="1" a="1"/>
  <c r="D2090" i="1" s="1"/>
  <c r="D2086" i="1" a="1"/>
  <c r="D2086" i="1" s="1"/>
  <c r="D2082" i="1" a="1"/>
  <c r="D2082" i="1" s="1"/>
  <c r="D2078" i="1" a="1"/>
  <c r="D2078" i="1" s="1"/>
  <c r="D2074" i="1" a="1"/>
  <c r="D2074" i="1" s="1"/>
  <c r="D2070" i="1" a="1"/>
  <c r="D2070" i="1" s="1"/>
  <c r="D2066" i="1" a="1"/>
  <c r="D2066" i="1" s="1"/>
  <c r="D2062" i="1" a="1"/>
  <c r="D2062" i="1" s="1"/>
  <c r="D2058" i="1" a="1"/>
  <c r="D2058" i="1" s="1"/>
  <c r="D2054" i="1" a="1"/>
  <c r="D2054" i="1" s="1"/>
  <c r="D2050" i="1" a="1"/>
  <c r="D2050" i="1" s="1"/>
  <c r="D2046" i="1" a="1"/>
  <c r="D2046" i="1" s="1"/>
  <c r="D2042" i="1" a="1"/>
  <c r="D2042" i="1" s="1"/>
  <c r="D2038" i="1" a="1"/>
  <c r="D2038" i="1" s="1"/>
  <c r="D2034" i="1" a="1"/>
  <c r="D2034" i="1" s="1"/>
  <c r="D2030" i="1" a="1"/>
  <c r="D2030" i="1" s="1"/>
  <c r="D2026" i="1" a="1"/>
  <c r="D2026" i="1" s="1"/>
  <c r="D2022" i="1" a="1"/>
  <c r="D2022" i="1" s="1"/>
  <c r="D2018" i="1" a="1"/>
  <c r="D2018" i="1" s="1"/>
  <c r="D2014" i="1" a="1"/>
  <c r="D2014" i="1" s="1"/>
  <c r="D2010" i="1" a="1"/>
  <c r="D2010" i="1" s="1"/>
  <c r="D2006" i="1" a="1"/>
  <c r="D2006" i="1" s="1"/>
  <c r="D2002" i="1" a="1"/>
  <c r="D2002" i="1" s="1"/>
  <c r="D1998" i="1" a="1"/>
  <c r="D1998" i="1" s="1"/>
  <c r="D1994" i="1" a="1"/>
  <c r="D1994" i="1" s="1"/>
  <c r="D1990" i="1" a="1"/>
  <c r="D1990" i="1" s="1"/>
  <c r="D1986" i="1" a="1"/>
  <c r="D1986" i="1" s="1"/>
  <c r="D1982" i="1" a="1"/>
  <c r="D1982" i="1" s="1"/>
  <c r="D1978" i="1" a="1"/>
  <c r="D1978" i="1" s="1"/>
  <c r="D1974" i="1" a="1"/>
  <c r="D1974" i="1" s="1"/>
  <c r="D1970" i="1" a="1"/>
  <c r="D1970" i="1" s="1"/>
  <c r="D1966" i="1" a="1"/>
  <c r="D1966" i="1" s="1"/>
  <c r="D1962" i="1" a="1"/>
  <c r="D1962" i="1" s="1"/>
  <c r="D1958" i="1" a="1"/>
  <c r="D1958" i="1" s="1"/>
  <c r="D1954" i="1" a="1"/>
  <c r="D1954" i="1" s="1"/>
  <c r="D1950" i="1" a="1"/>
  <c r="D1950" i="1" s="1"/>
  <c r="D1946" i="1" a="1"/>
  <c r="D1946" i="1" s="1"/>
  <c r="D1942" i="1" a="1"/>
  <c r="D1942" i="1" s="1"/>
  <c r="D1938" i="1" a="1"/>
  <c r="D1938" i="1" s="1"/>
  <c r="D1934" i="1" a="1"/>
  <c r="D1934" i="1" s="1"/>
  <c r="D1930" i="1" a="1"/>
  <c r="D1930" i="1" s="1"/>
  <c r="D1926" i="1" a="1"/>
  <c r="D1926" i="1" s="1"/>
  <c r="D1922" i="1" a="1"/>
  <c r="D1922" i="1" s="1"/>
  <c r="D1918" i="1" a="1"/>
  <c r="D1918" i="1" s="1"/>
  <c r="D1914" i="1" a="1"/>
  <c r="D1914" i="1" s="1"/>
  <c r="D1910" i="1" a="1"/>
  <c r="D1910" i="1" s="1"/>
  <c r="D1906" i="1" a="1"/>
  <c r="D1906" i="1" s="1"/>
  <c r="D1902" i="1" a="1"/>
  <c r="D1902" i="1" s="1"/>
  <c r="D1898" i="1" a="1"/>
  <c r="D1898" i="1" s="1"/>
  <c r="D1894" i="1" a="1"/>
  <c r="D1894" i="1" s="1"/>
  <c r="D1890" i="1" a="1"/>
  <c r="D1890" i="1" s="1"/>
  <c r="D1886" i="1" a="1"/>
  <c r="D1886" i="1" s="1"/>
  <c r="D1882" i="1" a="1"/>
  <c r="D1882" i="1" s="1"/>
  <c r="D1878" i="1" a="1"/>
  <c r="D1878" i="1" s="1"/>
  <c r="D1874" i="1" a="1"/>
  <c r="D1874" i="1" s="1"/>
  <c r="D1870" i="1" a="1"/>
  <c r="D1870" i="1" s="1"/>
  <c r="D1866" i="1" a="1"/>
  <c r="D1866" i="1" s="1"/>
  <c r="D1862" i="1" a="1"/>
  <c r="D1862" i="1" s="1"/>
  <c r="D1858" i="1" a="1"/>
  <c r="D1858" i="1" s="1"/>
  <c r="D1854" i="1" a="1"/>
  <c r="D1854" i="1" s="1"/>
  <c r="D1850" i="1" a="1"/>
  <c r="D1850" i="1" s="1"/>
  <c r="D1846" i="1" a="1"/>
  <c r="D1846" i="1" s="1"/>
  <c r="D1842" i="1" a="1"/>
  <c r="D1842" i="1" s="1"/>
  <c r="D1838" i="1" a="1"/>
  <c r="D1838" i="1" s="1"/>
  <c r="D1834" i="1" a="1"/>
  <c r="D1834" i="1" s="1"/>
  <c r="D1830" i="1" a="1"/>
  <c r="D1830" i="1" s="1"/>
  <c r="D1826" i="1" a="1"/>
  <c r="D1826" i="1" s="1"/>
  <c r="D1822" i="1" a="1"/>
  <c r="D1822" i="1" s="1"/>
  <c r="D1818" i="1" a="1"/>
  <c r="D1818" i="1" s="1"/>
  <c r="D1814" i="1" a="1"/>
  <c r="D1814" i="1" s="1"/>
  <c r="D1810" i="1" a="1"/>
  <c r="D1810" i="1" s="1"/>
  <c r="D1806" i="1" a="1"/>
  <c r="D1806" i="1" s="1"/>
  <c r="D1802" i="1" a="1"/>
  <c r="D1802" i="1" s="1"/>
  <c r="D1798" i="1" a="1"/>
  <c r="D1798" i="1" s="1"/>
  <c r="D1794" i="1" a="1"/>
  <c r="D1794" i="1" s="1"/>
  <c r="D1790" i="1" a="1"/>
  <c r="D1790" i="1" s="1"/>
  <c r="D1786" i="1" a="1"/>
  <c r="D1786" i="1" s="1"/>
  <c r="D1782" i="1" a="1"/>
  <c r="D1782" i="1" s="1"/>
  <c r="D1778" i="1" a="1"/>
  <c r="D1778" i="1" s="1"/>
  <c r="D1774" i="1" a="1"/>
  <c r="D1774" i="1" s="1"/>
  <c r="D1770" i="1" a="1"/>
  <c r="D1770" i="1" s="1"/>
  <c r="D1766" i="1" a="1"/>
  <c r="D1766" i="1" s="1"/>
  <c r="D1762" i="1" a="1"/>
  <c r="D1762" i="1" s="1"/>
  <c r="D1758" i="1" a="1"/>
  <c r="D1758" i="1" s="1"/>
  <c r="D1754" i="1" a="1"/>
  <c r="D1754" i="1" s="1"/>
  <c r="D1750" i="1" a="1"/>
  <c r="D1750" i="1" s="1"/>
  <c r="D1746" i="1" a="1"/>
  <c r="D1746" i="1" s="1"/>
  <c r="D1742" i="1" a="1"/>
  <c r="D1742" i="1" s="1"/>
  <c r="D1738" i="1" a="1"/>
  <c r="D1738" i="1" s="1"/>
  <c r="D1734" i="1" a="1"/>
  <c r="D1734" i="1" s="1"/>
  <c r="D1730" i="1" a="1"/>
  <c r="D1730" i="1" s="1"/>
  <c r="D1726" i="1" a="1"/>
  <c r="D1726" i="1" s="1"/>
  <c r="D1722" i="1" a="1"/>
  <c r="D1722" i="1" s="1"/>
  <c r="D1718" i="1" a="1"/>
  <c r="D1718" i="1" s="1"/>
  <c r="D1714" i="1" a="1"/>
  <c r="D1714" i="1" s="1"/>
  <c r="D1710" i="1" a="1"/>
  <c r="D1710" i="1" s="1"/>
  <c r="D1706" i="1" a="1"/>
  <c r="D1706" i="1" s="1"/>
  <c r="D1702" i="1" a="1"/>
  <c r="D1702" i="1" s="1"/>
  <c r="D1698" i="1" a="1"/>
  <c r="D1698" i="1" s="1"/>
  <c r="D1694" i="1" a="1"/>
  <c r="D1694" i="1" s="1"/>
  <c r="D1690" i="1" a="1"/>
  <c r="D1690" i="1" s="1"/>
  <c r="D1686" i="1" a="1"/>
  <c r="D1686" i="1" s="1"/>
  <c r="D1682" i="1" a="1"/>
  <c r="D1682" i="1" s="1"/>
  <c r="D1678" i="1" a="1"/>
  <c r="D1678" i="1" s="1"/>
  <c r="D1674" i="1" a="1"/>
  <c r="D1674" i="1" s="1"/>
  <c r="D1670" i="1" a="1"/>
  <c r="D1670" i="1" s="1"/>
  <c r="D1666" i="1" a="1"/>
  <c r="D1666" i="1" s="1"/>
  <c r="D1662" i="1" a="1"/>
  <c r="D1662" i="1" s="1"/>
  <c r="D1658" i="1" a="1"/>
  <c r="D1658" i="1" s="1"/>
  <c r="D1654" i="1" a="1"/>
  <c r="D1654" i="1" s="1"/>
  <c r="D1650" i="1" a="1"/>
  <c r="D1650" i="1" s="1"/>
  <c r="D1646" i="1" a="1"/>
  <c r="D1646" i="1" s="1"/>
  <c r="D1642" i="1" a="1"/>
  <c r="D1642" i="1" s="1"/>
  <c r="D1638" i="1" a="1"/>
  <c r="D1638" i="1" s="1"/>
  <c r="D1634" i="1" a="1"/>
  <c r="D1634" i="1" s="1"/>
  <c r="D1630" i="1" a="1"/>
  <c r="D1630" i="1" s="1"/>
  <c r="D1626" i="1" a="1"/>
  <c r="D1626" i="1" s="1"/>
  <c r="D1622" i="1" a="1"/>
  <c r="D1622" i="1" s="1"/>
  <c r="D1618" i="1" a="1"/>
  <c r="D1618" i="1" s="1"/>
  <c r="D1614" i="1" a="1"/>
  <c r="D1614" i="1" s="1"/>
  <c r="D1610" i="1" a="1"/>
  <c r="D1610" i="1" s="1"/>
  <c r="D1606" i="1" a="1"/>
  <c r="D1606" i="1" s="1"/>
  <c r="D1602" i="1" a="1"/>
  <c r="D1602" i="1" s="1"/>
  <c r="D1598" i="1" a="1"/>
  <c r="D1598" i="1" s="1"/>
  <c r="D1594" i="1" a="1"/>
  <c r="D1594" i="1" s="1"/>
  <c r="D1590" i="1" a="1"/>
  <c r="D1590" i="1" s="1"/>
  <c r="D1586" i="1" a="1"/>
  <c r="D1586" i="1" s="1"/>
  <c r="D1582" i="1" a="1"/>
  <c r="D1582" i="1" s="1"/>
  <c r="D1578" i="1" a="1"/>
  <c r="D1578" i="1" s="1"/>
  <c r="D1574" i="1" a="1"/>
  <c r="D1574" i="1" s="1"/>
  <c r="D1570" i="1" a="1"/>
  <c r="D1570" i="1" s="1"/>
  <c r="D1566" i="1" a="1"/>
  <c r="D1566" i="1" s="1"/>
  <c r="D1562" i="1" a="1"/>
  <c r="D1562" i="1" s="1"/>
  <c r="D1558" i="1" a="1"/>
  <c r="D1558" i="1" s="1"/>
  <c r="D1554" i="1" a="1"/>
  <c r="D1554" i="1" s="1"/>
  <c r="D1550" i="1" a="1"/>
  <c r="D1550" i="1" s="1"/>
  <c r="D1546" i="1" a="1"/>
  <c r="D1546" i="1" s="1"/>
  <c r="D1542" i="1" a="1"/>
  <c r="D1542" i="1" s="1"/>
  <c r="D1538" i="1" a="1"/>
  <c r="D1538" i="1" s="1"/>
  <c r="D1534" i="1" a="1"/>
  <c r="D1534" i="1" s="1"/>
  <c r="D1530" i="1" a="1"/>
  <c r="D1530" i="1" s="1"/>
  <c r="D1526" i="1" a="1"/>
  <c r="D1526" i="1" s="1"/>
  <c r="D1522" i="1" a="1"/>
  <c r="D1522" i="1" s="1"/>
  <c r="D1518" i="1" a="1"/>
  <c r="D1518" i="1" s="1"/>
  <c r="D1514" i="1" a="1"/>
  <c r="D1514" i="1" s="1"/>
  <c r="D1510" i="1" a="1"/>
  <c r="D1510" i="1" s="1"/>
  <c r="D1506" i="1" a="1"/>
  <c r="D1506" i="1" s="1"/>
  <c r="D1502" i="1" a="1"/>
  <c r="D1502" i="1" s="1"/>
  <c r="D1357" i="1" a="1"/>
  <c r="D1357" i="1" s="1"/>
  <c r="D1353" i="1" a="1"/>
  <c r="D1353" i="1" s="1"/>
  <c r="D1349" i="1" a="1"/>
  <c r="D1349" i="1" s="1"/>
  <c r="D1345" i="1" a="1"/>
  <c r="D1345" i="1" s="1"/>
  <c r="D1341" i="1" a="1"/>
  <c r="D1341" i="1" s="1"/>
  <c r="D1337" i="1" a="1"/>
  <c r="D1337" i="1" s="1"/>
  <c r="D1333" i="1" a="1"/>
  <c r="D1333" i="1" s="1"/>
  <c r="D1329" i="1" a="1"/>
  <c r="D1329" i="1" s="1"/>
  <c r="D1325" i="1" a="1"/>
  <c r="D1325" i="1" s="1"/>
  <c r="D1321" i="1" a="1"/>
  <c r="D1321" i="1" s="1"/>
  <c r="D1317" i="1" a="1"/>
  <c r="D1317" i="1" s="1"/>
  <c r="D1313" i="1" a="1"/>
  <c r="D1313" i="1" s="1"/>
  <c r="D1309" i="1" a="1"/>
  <c r="D1309" i="1" s="1"/>
  <c r="D1305" i="1" a="1"/>
  <c r="D1305" i="1" s="1"/>
  <c r="D1301" i="1" a="1"/>
  <c r="D1301" i="1" s="1"/>
  <c r="D1297" i="1" a="1"/>
  <c r="D1297" i="1" s="1"/>
  <c r="D1293" i="1" a="1"/>
  <c r="D1293" i="1" s="1"/>
  <c r="D1289" i="1" a="1"/>
  <c r="D1289" i="1" s="1"/>
  <c r="D1285" i="1" a="1"/>
  <c r="D1285" i="1" s="1"/>
  <c r="D1176" i="1" a="1"/>
  <c r="D1176" i="1" s="1"/>
  <c r="D1168" i="1" a="1"/>
  <c r="D1168" i="1" s="1"/>
  <c r="D1160" i="1" a="1"/>
  <c r="D1160" i="1" s="1"/>
  <c r="D1152" i="1" a="1"/>
  <c r="D1152" i="1" s="1"/>
  <c r="D1144" i="1" a="1"/>
  <c r="D1144" i="1" s="1"/>
  <c r="D1136" i="1" a="1"/>
  <c r="D1136" i="1" s="1"/>
  <c r="D1128" i="1" a="1"/>
  <c r="D1128" i="1" s="1"/>
  <c r="D1120" i="1" a="1"/>
  <c r="D1120" i="1" s="1"/>
  <c r="D1112" i="1" a="1"/>
  <c r="D1112" i="1" s="1"/>
  <c r="D1104" i="1" a="1"/>
  <c r="D1104" i="1" s="1"/>
  <c r="D1096" i="1" a="1"/>
  <c r="D1096" i="1" s="1"/>
  <c r="D1088" i="1" a="1"/>
  <c r="D1088" i="1" s="1"/>
  <c r="D1080" i="1" a="1"/>
  <c r="D1080" i="1" s="1"/>
  <c r="D1072" i="1" a="1"/>
  <c r="D1072" i="1" s="1"/>
  <c r="D1064" i="1" a="1"/>
  <c r="D1064" i="1" s="1"/>
  <c r="D1056" i="1" a="1"/>
  <c r="D1056" i="1" s="1"/>
  <c r="D1048" i="1" a="1"/>
  <c r="D1048" i="1" s="1"/>
  <c r="D1040" i="1" a="1"/>
  <c r="D1040" i="1" s="1"/>
  <c r="D1032" i="1" a="1"/>
  <c r="D1032" i="1" s="1"/>
  <c r="D1024" i="1" a="1"/>
  <c r="D1024"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20" i="1" a="1"/>
  <c r="D320" i="1" s="1"/>
  <c r="D312" i="1" a="1"/>
  <c r="D312" i="1" s="1"/>
  <c r="D282" i="1" a="1"/>
  <c r="D282" i="1" s="1"/>
  <c r="D274" i="1" a="1"/>
  <c r="D274" i="1" s="1"/>
  <c r="D266" i="1" a="1"/>
  <c r="D266" i="1" s="1"/>
  <c r="D258" i="1" a="1"/>
  <c r="D258" i="1" s="1"/>
  <c r="D250" i="1" a="1"/>
  <c r="D250" i="1" s="1"/>
  <c r="D242" i="1" a="1"/>
  <c r="D242" i="1" s="1"/>
  <c r="D1016" i="1" a="1"/>
  <c r="D1016" i="1" s="1"/>
  <c r="D1012" i="1" a="1"/>
  <c r="D1012" i="1" s="1"/>
  <c r="D1008" i="1" a="1"/>
  <c r="D1008" i="1" s="1"/>
  <c r="D1004" i="1" a="1"/>
  <c r="D1004" i="1" s="1"/>
  <c r="D1000" i="1" a="1"/>
  <c r="D1000" i="1" s="1"/>
  <c r="D996" i="1" a="1"/>
  <c r="D996" i="1" s="1"/>
  <c r="D992" i="1" a="1"/>
  <c r="D992" i="1" s="1"/>
  <c r="D988" i="1" a="1"/>
  <c r="D988" i="1" s="1"/>
  <c r="D984" i="1" a="1"/>
  <c r="D984" i="1" s="1"/>
  <c r="D980" i="1" a="1"/>
  <c r="D980" i="1" s="1"/>
  <c r="D976" i="1" a="1"/>
  <c r="D976" i="1" s="1"/>
  <c r="D972" i="1" a="1"/>
  <c r="D972" i="1" s="1"/>
  <c r="D968" i="1" a="1"/>
  <c r="D968" i="1" s="1"/>
  <c r="D964" i="1" a="1"/>
  <c r="D964" i="1" s="1"/>
  <c r="D960" i="1" a="1"/>
  <c r="D960" i="1" s="1"/>
  <c r="D956" i="1" a="1"/>
  <c r="D956" i="1" s="1"/>
  <c r="D952" i="1" a="1"/>
  <c r="D952" i="1" s="1"/>
  <c r="D948" i="1" a="1"/>
  <c r="D948" i="1" s="1"/>
  <c r="D944" i="1" a="1"/>
  <c r="D944" i="1" s="1"/>
  <c r="D940" i="1" a="1"/>
  <c r="D940" i="1" s="1"/>
  <c r="D936" i="1" a="1"/>
  <c r="D936" i="1" s="1"/>
  <c r="D932" i="1" a="1"/>
  <c r="D932" i="1" s="1"/>
  <c r="D928" i="1" a="1"/>
  <c r="D928" i="1" s="1"/>
  <c r="D924" i="1" a="1"/>
  <c r="D924" i="1" s="1"/>
  <c r="D920" i="1" a="1"/>
  <c r="D920" i="1" s="1"/>
  <c r="D916" i="1" a="1"/>
  <c r="D916" i="1" s="1"/>
  <c r="D912" i="1" a="1"/>
  <c r="D912" i="1" s="1"/>
  <c r="D908" i="1" a="1"/>
  <c r="D908" i="1" s="1"/>
  <c r="D904" i="1" a="1"/>
  <c r="D904" i="1" s="1"/>
  <c r="D900" i="1" a="1"/>
  <c r="D900" i="1" s="1"/>
  <c r="D896" i="1" a="1"/>
  <c r="D896" i="1" s="1"/>
  <c r="D892" i="1" a="1"/>
  <c r="D892" i="1" s="1"/>
  <c r="D888" i="1" a="1"/>
  <c r="D888" i="1" s="1"/>
  <c r="D884" i="1" a="1"/>
  <c r="D884" i="1" s="1"/>
  <c r="D880" i="1" a="1"/>
  <c r="D880" i="1" s="1"/>
  <c r="D876" i="1" a="1"/>
  <c r="D876" i="1" s="1"/>
  <c r="D872" i="1" a="1"/>
  <c r="D872" i="1" s="1"/>
  <c r="D868" i="1" a="1"/>
  <c r="D868" i="1" s="1"/>
  <c r="D864" i="1" a="1"/>
  <c r="D864" i="1" s="1"/>
  <c r="D860" i="1" a="1"/>
  <c r="D860" i="1" s="1"/>
  <c r="D856" i="1" a="1"/>
  <c r="D856" i="1" s="1"/>
  <c r="D852" i="1" a="1"/>
  <c r="D852" i="1" s="1"/>
  <c r="D848" i="1" a="1"/>
  <c r="D848" i="1" s="1"/>
  <c r="D844" i="1" a="1"/>
  <c r="D844" i="1" s="1"/>
  <c r="D840" i="1" a="1"/>
  <c r="D840" i="1" s="1"/>
  <c r="D836" i="1" a="1"/>
  <c r="D836" i="1" s="1"/>
  <c r="D832" i="1" a="1"/>
  <c r="D832" i="1" s="1"/>
  <c r="D828" i="1" a="1"/>
  <c r="D828" i="1" s="1"/>
  <c r="D824" i="1" a="1"/>
  <c r="D824" i="1" s="1"/>
  <c r="D820" i="1" a="1"/>
  <c r="D820" i="1" s="1"/>
  <c r="D816" i="1" a="1"/>
  <c r="D816" i="1" s="1"/>
  <c r="D812" i="1" a="1"/>
  <c r="D812" i="1" s="1"/>
  <c r="D808" i="1" a="1"/>
  <c r="D808" i="1" s="1"/>
  <c r="D804" i="1" a="1"/>
  <c r="D804" i="1" s="1"/>
  <c r="D800" i="1" a="1"/>
  <c r="D800" i="1" s="1"/>
  <c r="D796" i="1" a="1"/>
  <c r="D796" i="1" s="1"/>
  <c r="D792" i="1" a="1"/>
  <c r="D792" i="1" s="1"/>
  <c r="D788" i="1" a="1"/>
  <c r="D788" i="1" s="1"/>
  <c r="D784" i="1" a="1"/>
  <c r="D784" i="1" s="1"/>
  <c r="D782" i="1" a="1"/>
  <c r="D782" i="1" s="1"/>
  <c r="D774" i="1" a="1"/>
  <c r="D774" i="1" s="1"/>
  <c r="D766" i="1" a="1"/>
  <c r="D766" i="1" s="1"/>
  <c r="D758" i="1" a="1"/>
  <c r="D758" i="1" s="1"/>
  <c r="D750" i="1" a="1"/>
  <c r="D750" i="1" s="1"/>
  <c r="D742" i="1" a="1"/>
  <c r="D742" i="1" s="1"/>
  <c r="D734" i="1" a="1"/>
  <c r="D734" i="1" s="1"/>
  <c r="D726" i="1" a="1"/>
  <c r="D726" i="1" s="1"/>
  <c r="D718" i="1" a="1"/>
  <c r="D718" i="1" s="1"/>
  <c r="D655" i="1" a="1"/>
  <c r="D655" i="1" s="1"/>
  <c r="D647" i="1" a="1"/>
  <c r="D647" i="1" s="1"/>
  <c r="D639" i="1" a="1"/>
  <c r="D639" i="1" s="1"/>
  <c r="D631" i="1" a="1"/>
  <c r="D631" i="1" s="1"/>
  <c r="D623" i="1" a="1"/>
  <c r="D623" i="1" s="1"/>
  <c r="D585" i="1" a="1"/>
  <c r="D585" i="1" s="1"/>
  <c r="D577" i="1" a="1"/>
  <c r="D577" i="1" s="1"/>
  <c r="D569" i="1" a="1"/>
  <c r="D569" i="1" s="1"/>
  <c r="D561" i="1" a="1"/>
  <c r="D561" i="1" s="1"/>
  <c r="D553" i="1" a="1"/>
  <c r="D553" i="1" s="1"/>
  <c r="D545" i="1" a="1"/>
  <c r="D545" i="1" s="1"/>
  <c r="D537" i="1" a="1"/>
  <c r="D537" i="1" s="1"/>
  <c r="D529" i="1" a="1"/>
  <c r="D529" i="1" s="1"/>
  <c r="D521" i="1" a="1"/>
  <c r="D521" i="1" s="1"/>
  <c r="D513" i="1" a="1"/>
  <c r="D513" i="1" s="1"/>
  <c r="D505" i="1" a="1"/>
  <c r="D505" i="1" s="1"/>
  <c r="D497" i="1" a="1"/>
  <c r="D497" i="1" s="1"/>
  <c r="D489" i="1" a="1"/>
  <c r="D489" i="1" s="1"/>
  <c r="D481" i="1" a="1"/>
  <c r="D481" i="1" s="1"/>
  <c r="D473" i="1" a="1"/>
  <c r="D473" i="1" s="1"/>
  <c r="D465" i="1" a="1"/>
  <c r="D465" i="1" s="1"/>
  <c r="D457" i="1" a="1"/>
  <c r="D457" i="1" s="1"/>
  <c r="D449" i="1" a="1"/>
  <c r="D449" i="1" s="1"/>
  <c r="D441" i="1" a="1"/>
  <c r="D441" i="1" s="1"/>
  <c r="D433" i="1" a="1"/>
  <c r="D433" i="1" s="1"/>
  <c r="D425" i="1" a="1"/>
  <c r="D425" i="1" s="1"/>
  <c r="D417" i="1" a="1"/>
  <c r="D417" i="1" s="1"/>
  <c r="D409" i="1" a="1"/>
  <c r="D409" i="1" s="1"/>
  <c r="D401" i="1" a="1"/>
  <c r="D401" i="1" s="1"/>
  <c r="D393" i="1" a="1"/>
  <c r="D393" i="1" s="1"/>
  <c r="D385" i="1" a="1"/>
  <c r="D385" i="1" s="1"/>
  <c r="D377" i="1" a="1"/>
  <c r="D377" i="1" s="1"/>
  <c r="D369" i="1" a="1"/>
  <c r="D369" i="1" s="1"/>
  <c r="D316" i="1" a="1"/>
  <c r="D316" i="1" s="1"/>
  <c r="D286" i="1" a="1"/>
  <c r="D286" i="1" s="1"/>
  <c r="D278" i="1" a="1"/>
  <c r="D278" i="1" s="1"/>
  <c r="D270" i="1" a="1"/>
  <c r="D270" i="1" s="1"/>
  <c r="D262" i="1" a="1"/>
  <c r="D262" i="1" s="1"/>
  <c r="D254" i="1" a="1"/>
  <c r="D254" i="1" s="1"/>
  <c r="D246" i="1" a="1"/>
  <c r="D246" i="1" s="1"/>
  <c r="D238" i="1" a="1"/>
  <c r="D238" i="1" s="1"/>
  <c r="D234" i="1" a="1"/>
  <c r="D234" i="1" s="1"/>
  <c r="D230" i="1" a="1"/>
  <c r="D230" i="1" s="1"/>
  <c r="D226" i="1" a="1"/>
  <c r="D226" i="1" s="1"/>
  <c r="D222" i="1" a="1"/>
  <c r="D222" i="1" s="1"/>
  <c r="D218" i="1" a="1"/>
  <c r="D218" i="1" s="1"/>
  <c r="D214" i="1" a="1"/>
  <c r="D214" i="1" s="1"/>
  <c r="D210" i="1" a="1"/>
  <c r="D210" i="1" s="1"/>
  <c r="D206" i="1" a="1"/>
  <c r="D206" i="1" s="1"/>
  <c r="D202" i="1" a="1"/>
  <c r="D202" i="1" s="1"/>
  <c r="D198" i="1" a="1"/>
  <c r="D198" i="1" s="1"/>
  <c r="D194" i="1" a="1"/>
  <c r="D194" i="1" s="1"/>
  <c r="D190" i="1" a="1"/>
  <c r="D190" i="1" s="1"/>
  <c r="D186" i="1" a="1"/>
  <c r="D186" i="1" s="1"/>
  <c r="D182" i="1" a="1"/>
  <c r="D182" i="1" s="1"/>
  <c r="D178" i="1" a="1"/>
  <c r="D178" i="1" s="1"/>
  <c r="D174" i="1" a="1"/>
  <c r="D174" i="1" s="1"/>
  <c r="D170" i="1" a="1"/>
  <c r="D170" i="1" s="1"/>
  <c r="D166" i="1" a="1"/>
  <c r="D166" i="1" s="1"/>
  <c r="D157" i="1" a="1"/>
  <c r="D157" i="1" s="1"/>
  <c r="D153" i="1" a="1"/>
  <c r="D153" i="1" s="1"/>
  <c r="D149" i="1" a="1"/>
  <c r="D149" i="1" s="1"/>
  <c r="D93" i="1" a="1"/>
  <c r="D93" i="1" s="1"/>
  <c r="D89" i="1" a="1"/>
  <c r="D89" i="1" s="1"/>
  <c r="D85" i="1" a="1"/>
  <c r="D85" i="1" s="1"/>
  <c r="D82" i="1" a="1"/>
  <c r="D82" i="1" s="1"/>
  <c r="D78" i="1" a="1"/>
  <c r="D78" i="1" s="1"/>
  <c r="D74" i="1" a="1"/>
  <c r="D74" i="1" s="1"/>
  <c r="D70" i="1" a="1"/>
  <c r="D70" i="1" s="1"/>
  <c r="D66" i="1" a="1"/>
  <c r="D66" i="1" s="1"/>
  <c r="D54" i="1" a="1"/>
  <c r="D54" i="1" s="1"/>
  <c r="D46" i="1" a="1"/>
  <c r="D46" i="1" s="1"/>
  <c r="D38" i="1" a="1"/>
  <c r="D38" i="1" s="1"/>
  <c r="D34" i="1" a="1"/>
  <c r="D34" i="1" s="1"/>
  <c r="D2985" i="1" a="1"/>
  <c r="D2985"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999" i="1" a="1"/>
  <c r="D2999" i="1" s="1"/>
  <c r="D2997" i="1" a="1"/>
  <c r="D2997" i="1" s="1"/>
  <c r="D2995" i="1" a="1"/>
  <c r="D2995" i="1" s="1"/>
  <c r="D2993" i="1" a="1"/>
  <c r="D2993" i="1" s="1"/>
  <c r="D2991" i="1" a="1"/>
  <c r="D2991" i="1" s="1"/>
  <c r="D2989" i="1" a="1"/>
  <c r="D2989" i="1" s="1"/>
  <c r="D2987" i="1" a="1"/>
  <c r="D2987" i="1" s="1"/>
  <c r="D2986" i="1" a="1"/>
  <c r="D2986"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1501" i="1" a="1"/>
  <c r="D1501"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2413" i="1" a="1"/>
  <c r="D2413"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0" i="1" a="1"/>
  <c r="D1500"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7" i="1" a="1"/>
  <c r="D1387"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83" i="1" a="1"/>
  <c r="D1283" i="1" s="1"/>
  <c r="D1281" i="1" a="1"/>
  <c r="D1281" i="1" s="1"/>
  <c r="D1279" i="1" a="1"/>
  <c r="D1279" i="1" s="1"/>
  <c r="D1277" i="1" a="1"/>
  <c r="D1277" i="1" s="1"/>
  <c r="D1275" i="1" a="1"/>
  <c r="D1275" i="1" s="1"/>
  <c r="D1274" i="1" a="1"/>
  <c r="D1274"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1178" i="1" a="1"/>
  <c r="D1178" i="1" s="1"/>
  <c r="D710" i="1" a="1"/>
  <c r="D710"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5" i="1" a="1"/>
  <c r="D665" i="1" s="1"/>
  <c r="D664" i="1" a="1"/>
  <c r="D664" i="1" s="1"/>
  <c r="D663" i="1" a="1"/>
  <c r="D663" i="1" s="1"/>
  <c r="D662" i="1" a="1"/>
  <c r="D662" i="1" s="1"/>
  <c r="D661" i="1" a="1"/>
  <c r="D661" i="1" s="1"/>
  <c r="D660" i="1" a="1"/>
  <c r="D660"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7" i="1" a="1"/>
  <c r="D617" i="1" s="1"/>
  <c r="D615" i="1" a="1"/>
  <c r="D615" i="1" s="1"/>
  <c r="D659" i="1" a="1"/>
  <c r="D659" i="1" s="1"/>
  <c r="D618" i="1" a="1"/>
  <c r="D618" i="1" s="1"/>
  <c r="D616" i="1" a="1"/>
  <c r="D616" i="1" s="1"/>
  <c r="D589" i="1" a="1"/>
  <c r="D589" i="1" s="1"/>
  <c r="D360" i="1" a="1"/>
  <c r="D360"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614" i="1" a="1"/>
  <c r="D614" i="1" s="1"/>
  <c r="D613" i="1" a="1"/>
  <c r="D613"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1" i="1" a="1"/>
  <c r="D361"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2" i="1" a="1"/>
  <c r="D332"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19" i="1" a="1"/>
  <c r="D319" i="1" s="1"/>
  <c r="D317" i="1" a="1"/>
  <c r="D317" i="1" s="1"/>
  <c r="D315" i="1" a="1"/>
  <c r="D315" i="1" s="1"/>
  <c r="D313" i="1" a="1"/>
  <c r="D313" i="1" s="1"/>
  <c r="D310" i="1" a="1"/>
  <c r="D310" i="1" s="1"/>
  <c r="D309" i="1" a="1"/>
  <c r="D309"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62" i="1" a="1"/>
  <c r="D162" i="1" s="1"/>
  <c r="D144" i="1" a="1"/>
  <c r="D144" i="1" s="1"/>
  <c r="D160" i="1" a="1"/>
  <c r="D160" i="1" s="1"/>
  <c r="D158" i="1" a="1"/>
  <c r="D158" i="1" s="1"/>
  <c r="D156" i="1" a="1"/>
  <c r="D156" i="1" s="1"/>
  <c r="D154" i="1" a="1"/>
  <c r="D154" i="1" s="1"/>
  <c r="D152" i="1" a="1"/>
  <c r="D152" i="1" s="1"/>
  <c r="D150" i="1" a="1"/>
  <c r="D150" i="1" s="1"/>
  <c r="D148" i="1" a="1"/>
  <c r="D148" i="1" s="1"/>
  <c r="D146" i="1" a="1"/>
  <c r="D146" i="1" s="1"/>
  <c r="D145" i="1" a="1"/>
  <c r="D145" i="1" s="1"/>
  <c r="D143" i="1" a="1"/>
  <c r="D143" i="1" s="1"/>
  <c r="D142" i="1" a="1"/>
  <c r="D142"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2" i="1" a="1"/>
  <c r="D92" i="1" s="1"/>
  <c r="D90" i="1" a="1"/>
  <c r="D90" i="1" s="1"/>
  <c r="D88" i="1" a="1"/>
  <c r="D88" i="1" s="1"/>
  <c r="D86" i="1" a="1"/>
  <c r="D86" i="1" s="1"/>
  <c r="D84" i="1" a="1"/>
  <c r="D84" i="1" s="1"/>
  <c r="D62" i="1" a="1"/>
  <c r="D62" i="1" s="1"/>
  <c r="D83" i="1" a="1"/>
  <c r="D83"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26" i="1" a="1"/>
  <c r="D26" i="1" s="1"/>
  <c r="D27" i="1" s="1" a="1"/>
  <c r="D27" i="1" s="1"/>
  <c r="D28" i="1" s="1" a="1"/>
  <c r="D28" i="1" s="1"/>
  <c r="D29" i="1" s="1" a="1"/>
  <c r="D29" i="1" s="1"/>
  <c r="D30" i="1" s="1" a="1"/>
  <c r="D30" i="1" s="1"/>
  <c r="D31" i="1" s="1" a="1"/>
  <c r="D31" i="1" s="1"/>
  <c r="D32" i="1" s="1" a="1"/>
  <c r="D32" i="1" s="1"/>
  <c r="D33" i="1" s="1" a="1"/>
  <c r="D33" i="1" s="1"/>
  <c r="D9" i="1" a="1"/>
  <c r="D9" i="1" s="1"/>
  <c r="D10" i="1" s="1" a="1"/>
  <c r="D10" i="1" s="1"/>
  <c r="D60" i="1" a="1"/>
  <c r="D60" i="1" s="1"/>
  <c r="D59" i="1" a="1"/>
  <c r="D59" i="1" s="1"/>
  <c r="D58" i="1" a="1"/>
  <c r="D58" i="1" s="1"/>
  <c r="D57" i="1" a="1"/>
  <c r="D57" i="1" s="1"/>
  <c r="D56" i="1" a="1"/>
  <c r="D56" i="1" s="1"/>
  <c r="D55" i="1" a="1"/>
  <c r="D55" i="1" s="1"/>
  <c r="D53" i="1" a="1"/>
  <c r="D53" i="1" s="1"/>
  <c r="D51" i="1" a="1"/>
  <c r="D51" i="1" s="1"/>
  <c r="D49" i="1" a="1"/>
  <c r="D49" i="1" s="1"/>
  <c r="D50" i="1" s="1" a="1"/>
  <c r="D50" i="1" s="1"/>
  <c r="D47" i="1" a="1"/>
  <c r="D47" i="1" s="1"/>
  <c r="D48" i="1" s="1" a="1"/>
  <c r="D48" i="1" s="1"/>
  <c r="D45" i="1" a="1"/>
  <c r="D45" i="1" s="1"/>
  <c r="D43" i="1" a="1"/>
  <c r="D43" i="1" s="1"/>
  <c r="D41" i="1" a="1"/>
  <c r="D41" i="1" s="1"/>
  <c r="D42" i="1" s="1" a="1"/>
  <c r="D42" i="1" s="1"/>
  <c r="D39" i="1" a="1"/>
  <c r="D39" i="1" s="1"/>
  <c r="D40" i="1" s="1" a="1"/>
  <c r="D40" i="1" s="1"/>
  <c r="D35" i="1" a="1"/>
  <c r="D35" i="1" s="1"/>
  <c r="D36" i="1" s="1" a="1"/>
  <c r="D36" i="1" s="1"/>
  <c r="D37" i="1" s="1" a="1"/>
  <c r="D37" i="1" s="1"/>
  <c r="D7" i="1" a="1"/>
  <c r="D7" i="1" s="1"/>
  <c r="K3" i="9"/>
  <c r="R156" i="2" l="1"/>
  <c r="H156" i="2" s="1"/>
  <c r="G156" i="2" s="1"/>
  <c r="R160" i="2"/>
  <c r="H160" i="2" s="1"/>
  <c r="G160" i="2" s="1"/>
  <c r="Q156" i="2"/>
  <c r="R148" i="2"/>
  <c r="H148" i="2" s="1"/>
  <c r="Q132" i="2"/>
  <c r="R132" i="2"/>
  <c r="H132" i="2" s="1"/>
  <c r="R123" i="2"/>
  <c r="H123" i="2" s="1"/>
  <c r="R88" i="2"/>
  <c r="H88" i="2" s="1"/>
  <c r="G88" i="2" s="1"/>
  <c r="R87" i="2"/>
  <c r="H87" i="2" s="1"/>
  <c r="G87" i="2" s="1"/>
  <c r="R82" i="2"/>
  <c r="H82" i="2" s="1"/>
  <c r="G82" i="2" s="1"/>
  <c r="Q88" i="2"/>
  <c r="Q87" i="2"/>
  <c r="Q82" i="2"/>
  <c r="D21" i="1" a="1"/>
  <c r="D21" i="1" s="1"/>
  <c r="D22" i="1" s="1" a="1"/>
  <c r="D22" i="1" s="1"/>
  <c r="D23" i="1" s="1" a="1"/>
  <c r="D23" i="1" s="1"/>
  <c r="D24" i="1" s="1" a="1"/>
  <c r="D24" i="1" s="1"/>
  <c r="D11" i="1" a="1"/>
  <c r="D11" i="1" s="1"/>
  <c r="Q124" i="2" s="1"/>
  <c r="E1" i="16"/>
  <c r="L156" i="2" l="1"/>
  <c r="K156" i="2" s="1"/>
  <c r="J156" i="2"/>
  <c r="I156" i="2" s="1"/>
  <c r="Q160" i="2"/>
  <c r="Q148" i="2"/>
  <c r="R147" i="2"/>
  <c r="H147" i="2" s="1"/>
  <c r="Q147" i="2"/>
  <c r="R139" i="2"/>
  <c r="H139" i="2" s="1"/>
  <c r="Q139" i="2"/>
  <c r="L132" i="2"/>
  <c r="K132" i="2" s="1"/>
  <c r="J132" i="2"/>
  <c r="I132" i="2" s="1"/>
  <c r="L124" i="2"/>
  <c r="K124" i="2" s="1"/>
  <c r="J124" i="2"/>
  <c r="I124" i="2" s="1"/>
  <c r="R124" i="2"/>
  <c r="H124" i="2" s="1"/>
  <c r="L82" i="2"/>
  <c r="K82" i="2" s="1"/>
  <c r="J82" i="2"/>
  <c r="I82" i="2" s="1"/>
  <c r="L87" i="2"/>
  <c r="K87" i="2" s="1"/>
  <c r="J87" i="2"/>
  <c r="I87" i="2" s="1"/>
  <c r="L88" i="2"/>
  <c r="K88" i="2" s="1"/>
  <c r="J88" i="2"/>
  <c r="I88" i="2" s="1"/>
  <c r="D25" i="1" a="1"/>
  <c r="D25" i="1" s="1"/>
  <c r="D12" i="1" a="1"/>
  <c r="D12" i="1" s="1"/>
  <c r="B2" i="8"/>
  <c r="L160" i="2" l="1"/>
  <c r="K160" i="2" s="1"/>
  <c r="J160" i="2"/>
  <c r="I160" i="2" s="1"/>
  <c r="Q123" i="2"/>
  <c r="J123" i="2" s="1"/>
  <c r="I123" i="2" s="1"/>
  <c r="L147" i="2"/>
  <c r="K147" i="2" s="1"/>
  <c r="J147" i="2"/>
  <c r="I147" i="2" s="1"/>
  <c r="L148" i="2"/>
  <c r="K148" i="2" s="1"/>
  <c r="J148" i="2"/>
  <c r="I148" i="2" s="1"/>
  <c r="L139" i="2"/>
  <c r="K139" i="2" s="1"/>
  <c r="J139" i="2"/>
  <c r="I139" i="2" s="1"/>
  <c r="R95" i="2"/>
  <c r="H95" i="2" s="1"/>
  <c r="G95" i="2" s="1"/>
  <c r="Q86" i="2"/>
  <c r="R96" i="2"/>
  <c r="H96" i="2" s="1"/>
  <c r="G96" i="2" s="1"/>
  <c r="R85" i="2"/>
  <c r="H85" i="2" s="1"/>
  <c r="G85" i="2" s="1"/>
  <c r="Q85" i="2"/>
  <c r="D13" i="1" a="1"/>
  <c r="D13" i="1" s="1"/>
  <c r="F4" i="8"/>
  <c r="O2" i="1"/>
  <c r="L123" i="2" l="1"/>
  <c r="K123" i="2" s="1"/>
  <c r="R86" i="2"/>
  <c r="H86" i="2" s="1"/>
  <c r="G86" i="2" s="1"/>
  <c r="Q96" i="2"/>
  <c r="J85" i="2"/>
  <c r="I85" i="2" s="1"/>
  <c r="L85" i="2"/>
  <c r="K85" i="2" s="1"/>
  <c r="L86" i="2"/>
  <c r="K86" i="2" s="1"/>
  <c r="J86" i="2"/>
  <c r="I86" i="2" s="1"/>
  <c r="Q95" i="2"/>
  <c r="D14" i="1" a="1"/>
  <c r="D14" i="1" s="1"/>
  <c r="B4" i="2"/>
  <c r="J95" i="2" l="1"/>
  <c r="I95" i="2" s="1"/>
  <c r="L95" i="2"/>
  <c r="K95" i="2" s="1"/>
  <c r="L96" i="2"/>
  <c r="K96" i="2" s="1"/>
  <c r="J96" i="2"/>
  <c r="I96" i="2" s="1"/>
  <c r="D15" i="1" a="1"/>
  <c r="D15" i="1" s="1"/>
  <c r="Q8" i="2"/>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O4" i="1"/>
  <c r="B5" i="2"/>
  <c r="B6" i="2"/>
  <c r="B7" i="2"/>
  <c r="B8" i="2"/>
  <c r="B9" i="2"/>
  <c r="B10" i="2"/>
  <c r="B11" i="2"/>
  <c r="B12" i="2"/>
  <c r="B13" i="2"/>
  <c r="B14" i="2"/>
  <c r="B15" i="2"/>
  <c r="B16" i="2"/>
  <c r="B17" i="2"/>
  <c r="B19" i="2"/>
  <c r="B41" i="2"/>
  <c r="B42" i="2"/>
  <c r="B47" i="2"/>
  <c r="B48" i="2"/>
  <c r="B49" i="2"/>
  <c r="B50" i="2"/>
  <c r="B51" i="2"/>
  <c r="B52" i="2"/>
  <c r="B53" i="2"/>
  <c r="B54" i="2"/>
  <c r="B55" i="2"/>
  <c r="B56" i="2"/>
  <c r="B58" i="2"/>
  <c r="B65" i="2"/>
  <c r="B66" i="2"/>
  <c r="B68" i="2"/>
  <c r="B70" i="2"/>
  <c r="B72" i="2"/>
  <c r="B73" i="2"/>
  <c r="B74" i="2"/>
  <c r="B77" i="2"/>
  <c r="B80" i="2"/>
  <c r="B81" i="2"/>
  <c r="B98" i="2"/>
  <c r="B101" i="2"/>
  <c r="B102" i="2"/>
  <c r="B112"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A155" i="2" l="1"/>
  <c r="A157" i="2"/>
  <c r="A156" i="2"/>
  <c r="A159" i="2"/>
  <c r="A158" i="2"/>
  <c r="A160" i="2"/>
  <c r="A89" i="2"/>
  <c r="A151" i="2"/>
  <c r="A130" i="2"/>
  <c r="A131" i="2"/>
  <c r="A115" i="2"/>
  <c r="A120" i="2"/>
  <c r="A119" i="2"/>
  <c r="A118" i="2"/>
  <c r="A116" i="2"/>
  <c r="A121" i="2"/>
  <c r="A147" i="2"/>
  <c r="A149" i="2"/>
  <c r="A144" i="2"/>
  <c r="A148" i="2"/>
  <c r="A132" i="2"/>
  <c r="A140" i="2"/>
  <c r="A129" i="2"/>
  <c r="A139" i="2"/>
  <c r="A117" i="2"/>
  <c r="A124" i="2"/>
  <c r="A114" i="2"/>
  <c r="A123" i="2"/>
  <c r="A106" i="2"/>
  <c r="D17" i="1" a="1"/>
  <c r="D17" i="1" s="1"/>
  <c r="D18" i="1" s="1" a="1"/>
  <c r="D18" i="1" s="1"/>
  <c r="A105" i="2"/>
  <c r="A104" i="2"/>
  <c r="A84" i="2"/>
  <c r="A95" i="2"/>
  <c r="A88" i="2"/>
  <c r="A86" i="2"/>
  <c r="A83" i="2"/>
  <c r="A96" i="2"/>
  <c r="A91" i="2"/>
  <c r="A87" i="2"/>
  <c r="A85" i="2"/>
  <c r="A82" i="2"/>
  <c r="A60" i="2"/>
  <c r="A31" i="2"/>
  <c r="A30" i="2"/>
  <c r="A21" i="2"/>
  <c r="A4" i="9"/>
  <c r="H1" i="9"/>
  <c r="R2" i="2"/>
  <c r="D4" i="4"/>
  <c r="R158" i="2" l="1"/>
  <c r="H158" i="2" s="1"/>
  <c r="R157" i="2"/>
  <c r="H157" i="2" s="1"/>
  <c r="R159" i="2"/>
  <c r="H159" i="2" s="1"/>
  <c r="Q157" i="2"/>
  <c r="Q159" i="2"/>
  <c r="Q158" i="2"/>
  <c r="Q140" i="2"/>
  <c r="R83" i="2"/>
  <c r="H83" i="2" s="1"/>
  <c r="G83" i="2" s="1"/>
  <c r="R140" i="2"/>
  <c r="H140" i="2" s="1"/>
  <c r="R80" i="2"/>
  <c r="K1" i="1"/>
  <c r="R101" i="2"/>
  <c r="R81" i="2"/>
  <c r="Q84" i="2"/>
  <c r="L84" i="2" s="1"/>
  <c r="K84" i="2" s="1"/>
  <c r="Q105" i="2"/>
  <c r="J105" i="2" s="1"/>
  <c r="R114" i="2"/>
  <c r="H114" i="2" s="1"/>
  <c r="R131" i="2"/>
  <c r="H131" i="2" s="1"/>
  <c r="G131" i="2" s="1"/>
  <c r="R129" i="2"/>
  <c r="H129" i="2" s="1"/>
  <c r="R151" i="2"/>
  <c r="H151" i="2" s="1"/>
  <c r="R119" i="2"/>
  <c r="H119" i="2" s="1"/>
  <c r="G119" i="2" s="1"/>
  <c r="R144" i="2"/>
  <c r="H144" i="2" s="1"/>
  <c r="R116" i="2"/>
  <c r="H116" i="2" s="1"/>
  <c r="R117" i="2"/>
  <c r="H117" i="2" s="1"/>
  <c r="R89" i="2"/>
  <c r="H89" i="2" s="1"/>
  <c r="R155" i="2"/>
  <c r="H155" i="2" s="1"/>
  <c r="R120" i="2"/>
  <c r="H120" i="2" s="1"/>
  <c r="R121" i="2"/>
  <c r="H121" i="2" s="1"/>
  <c r="G121" i="2" s="1"/>
  <c r="R118" i="2"/>
  <c r="H118" i="2" s="1"/>
  <c r="G118" i="2" s="1"/>
  <c r="R149" i="2"/>
  <c r="H149" i="2" s="1"/>
  <c r="R115" i="2"/>
  <c r="H115" i="2" s="1"/>
  <c r="G115" i="2" s="1"/>
  <c r="R130" i="2"/>
  <c r="H130" i="2" s="1"/>
  <c r="G130" i="2" s="1"/>
  <c r="Q73" i="2"/>
  <c r="Q130" i="2"/>
  <c r="Q121" i="2"/>
  <c r="Q116" i="2"/>
  <c r="Q115" i="2"/>
  <c r="Q119" i="2"/>
  <c r="Q114" i="2"/>
  <c r="Q129" i="2"/>
  <c r="Q144" i="2"/>
  <c r="Q118" i="2"/>
  <c r="Q131" i="2"/>
  <c r="Q155" i="2"/>
  <c r="Q151" i="2"/>
  <c r="Q89" i="2"/>
  <c r="Q120" i="2"/>
  <c r="Q117" i="2"/>
  <c r="Q149" i="2"/>
  <c r="Q83" i="2"/>
  <c r="J83" i="2" s="1"/>
  <c r="I83" i="2" s="1"/>
  <c r="R84" i="2"/>
  <c r="H84" i="2" s="1"/>
  <c r="G84" i="2" s="1"/>
  <c r="R91" i="2"/>
  <c r="H91" i="2" s="1"/>
  <c r="Q91" i="2"/>
  <c r="Q106" i="2"/>
  <c r="L106" i="2" s="1"/>
  <c r="K106" i="2" s="1"/>
  <c r="Q104" i="2"/>
  <c r="R106" i="2"/>
  <c r="H106" i="2" s="1"/>
  <c r="R105" i="2"/>
  <c r="H105" i="2" s="1"/>
  <c r="R104" i="2"/>
  <c r="H104" i="2" s="1"/>
  <c r="J84" i="2"/>
  <c r="I84" i="2" s="1"/>
  <c r="Q30" i="2"/>
  <c r="L30" i="2" s="1"/>
  <c r="K30" i="2" s="1"/>
  <c r="Q49" i="2"/>
  <c r="Q53" i="2"/>
  <c r="Q60" i="2"/>
  <c r="Q62" i="2" s="1"/>
  <c r="F62" i="2" s="1"/>
  <c r="Q14" i="2"/>
  <c r="Q21" i="2"/>
  <c r="Q41" i="2"/>
  <c r="Q52" i="2"/>
  <c r="Q51" i="2"/>
  <c r="Q50" i="2"/>
  <c r="Q31" i="2"/>
  <c r="D31" i="2" s="1"/>
  <c r="Q74" i="2"/>
  <c r="Q65" i="2"/>
  <c r="L60" i="2"/>
  <c r="D30" i="2"/>
  <c r="B2316" i="1" a="1"/>
  <c r="B2316" i="1" s="1"/>
  <c r="A2316" i="1" s="1" a="1"/>
  <c r="A2316" i="1" s="1"/>
  <c r="B2188" i="1" a="1"/>
  <c r="B2188" i="1" s="1"/>
  <c r="A2188" i="1" s="1" a="1"/>
  <c r="A2188" i="1" s="1"/>
  <c r="B2060" i="1" a="1"/>
  <c r="B2060" i="1" s="1"/>
  <c r="A2060" i="1" s="1" a="1"/>
  <c r="A2060" i="1" s="1"/>
  <c r="B1932" i="1" a="1"/>
  <c r="B1932" i="1" s="1"/>
  <c r="A1932" i="1" s="1" a="1"/>
  <c r="A1932" i="1" s="1"/>
  <c r="B2372" i="1" a="1"/>
  <c r="B2372" i="1" s="1"/>
  <c r="A2372" i="1" s="1" a="1"/>
  <c r="A2372" i="1" s="1"/>
  <c r="B2244" i="1" a="1"/>
  <c r="B2244" i="1" s="1"/>
  <c r="A2244" i="1" s="1" a="1"/>
  <c r="A2244" i="1" s="1"/>
  <c r="B2116" i="1" a="1"/>
  <c r="B2116" i="1" s="1"/>
  <c r="A2116" i="1" s="1" a="1"/>
  <c r="A2116" i="1" s="1"/>
  <c r="B2052" i="1" a="1"/>
  <c r="B2052" i="1" s="1"/>
  <c r="A2052" i="1" s="1" a="1"/>
  <c r="A2052" i="1" s="1"/>
  <c r="B1956" i="1" a="1"/>
  <c r="B1956" i="1" s="1"/>
  <c r="A1956" i="1" s="1" a="1"/>
  <c r="A1956" i="1" s="1"/>
  <c r="B1892" i="1" a="1"/>
  <c r="B1892" i="1" s="1"/>
  <c r="A1892" i="1" s="1" a="1"/>
  <c r="A1892" i="1" s="1"/>
  <c r="B1828" i="1" a="1"/>
  <c r="B1828" i="1" s="1"/>
  <c r="A1828" i="1" s="1" a="1"/>
  <c r="A1828" i="1" s="1"/>
  <c r="B1772" i="1" a="1"/>
  <c r="B1772" i="1" s="1"/>
  <c r="A1772" i="1" s="1" a="1"/>
  <c r="A1772" i="1" s="1"/>
  <c r="B1708" i="1" a="1"/>
  <c r="B1708" i="1" s="1"/>
  <c r="A1708" i="1" s="1" a="1"/>
  <c r="A1708" i="1" s="1"/>
  <c r="B1644" i="1" a="1"/>
  <c r="B1644" i="1" s="1"/>
  <c r="A1644" i="1" s="1" a="1"/>
  <c r="A1644" i="1" s="1"/>
  <c r="B1576" i="1" a="1"/>
  <c r="B1576" i="1" s="1"/>
  <c r="A1576" i="1" s="1" a="1"/>
  <c r="A1576" i="1" s="1"/>
  <c r="B1512" i="1" a="1"/>
  <c r="B1512" i="1" s="1"/>
  <c r="A1512" i="1" s="1" a="1"/>
  <c r="A1512" i="1" s="1"/>
  <c r="B1299" i="1" a="1"/>
  <c r="B1299" i="1" s="1"/>
  <c r="A1299" i="1" s="1" a="1"/>
  <c r="A1299" i="1" s="1"/>
  <c r="B1098" i="1" a="1"/>
  <c r="B1098" i="1" s="1"/>
  <c r="A1098" i="1" s="1" a="1"/>
  <c r="A1098" i="1" s="1"/>
  <c r="B1050" i="1" a="1"/>
  <c r="B1050" i="1" s="1"/>
  <c r="A1050" i="1" s="1" a="1"/>
  <c r="A1050" i="1" s="1"/>
  <c r="B1018" i="1" a="1"/>
  <c r="B1018" i="1" s="1"/>
  <c r="A1018" i="1" s="1" a="1"/>
  <c r="A1018" i="1" s="1"/>
  <c r="B890" i="1" a="1"/>
  <c r="B890" i="1" s="1"/>
  <c r="A890" i="1" s="1" a="1"/>
  <c r="A890" i="1" s="1"/>
  <c r="B826" i="1" a="1"/>
  <c r="B826" i="1" s="1"/>
  <c r="A826" i="1" s="1" a="1"/>
  <c r="A826" i="1" s="1"/>
  <c r="B728" i="1" a="1"/>
  <c r="B728" i="1" s="1"/>
  <c r="A728" i="1" s="1" a="1"/>
  <c r="A728" i="1" s="1"/>
  <c r="B579" i="1" a="1"/>
  <c r="B579" i="1" s="1"/>
  <c r="A579" i="1" s="1" a="1"/>
  <c r="A579" i="1" s="1"/>
  <c r="B515" i="1" a="1"/>
  <c r="B515" i="1" s="1"/>
  <c r="A515" i="1" s="1" a="1"/>
  <c r="A515" i="1" s="1"/>
  <c r="B419" i="1" a="1"/>
  <c r="B419" i="1" s="1"/>
  <c r="A419" i="1" s="1" a="1"/>
  <c r="A419" i="1" s="1"/>
  <c r="B288" i="1" a="1"/>
  <c r="B288" i="1" s="1"/>
  <c r="A288" i="1" s="1" a="1"/>
  <c r="A288" i="1" s="1"/>
  <c r="B224" i="1" a="1"/>
  <c r="B224" i="1" s="1"/>
  <c r="A224" i="1" s="1" a="1"/>
  <c r="A224" i="1" s="1"/>
  <c r="B176" i="1" a="1"/>
  <c r="B176" i="1" s="1"/>
  <c r="A176" i="1" s="1" a="1"/>
  <c r="A176" i="1" s="1"/>
  <c r="B48" i="1" a="1"/>
  <c r="B48" i="1" s="1"/>
  <c r="A48" i="1" s="1" a="1"/>
  <c r="A48" i="1" s="1"/>
  <c r="B1796" i="1" a="1"/>
  <c r="B1796" i="1" s="1"/>
  <c r="A1796" i="1" s="1" a="1"/>
  <c r="A1796" i="1" s="1"/>
  <c r="B1700" i="1" a="1"/>
  <c r="B1700" i="1" s="1"/>
  <c r="A1700" i="1" s="1" a="1"/>
  <c r="A1700" i="1" s="1"/>
  <c r="B1536" i="1" a="1"/>
  <c r="B1536" i="1" s="1"/>
  <c r="A1536" i="1" s="1" a="1"/>
  <c r="A1536" i="1" s="1"/>
  <c r="B1339" i="1" a="1"/>
  <c r="B1339" i="1" s="1"/>
  <c r="A1339" i="1" s="1" a="1"/>
  <c r="A1339" i="1" s="1"/>
  <c r="B1170" i="1" a="1"/>
  <c r="B1170" i="1" s="1"/>
  <c r="A1170" i="1" s="1" a="1"/>
  <c r="A1170" i="1" s="1"/>
  <c r="B19" i="1" a="1"/>
  <c r="B19" i="1" s="1"/>
  <c r="B2252" i="1" a="1"/>
  <c r="B2252" i="1" s="1"/>
  <c r="A2252" i="1" s="1" a="1"/>
  <c r="A2252" i="1" s="1"/>
  <c r="B1996" i="1" a="1"/>
  <c r="B1996" i="1" s="1"/>
  <c r="A1996" i="1" s="1" a="1"/>
  <c r="A1996" i="1" s="1"/>
  <c r="B2308" i="1" a="1"/>
  <c r="B2308" i="1" s="1"/>
  <c r="A2308" i="1" s="1" a="1"/>
  <c r="A2308" i="1" s="1"/>
  <c r="B2084" i="1" a="1"/>
  <c r="B2084" i="1" s="1"/>
  <c r="A2084" i="1" s="1" a="1"/>
  <c r="A2084" i="1" s="1"/>
  <c r="B1924" i="1" a="1"/>
  <c r="B1924" i="1" s="1"/>
  <c r="A1924" i="1" s="1" a="1"/>
  <c r="A1924" i="1" s="1"/>
  <c r="B1804" i="1" a="1"/>
  <c r="B1804" i="1" s="1"/>
  <c r="A1804" i="1" s="1" a="1"/>
  <c r="A1804" i="1" s="1"/>
  <c r="B1676" i="1" a="1"/>
  <c r="B1676" i="1" s="1"/>
  <c r="A1676" i="1" s="1" a="1"/>
  <c r="A1676" i="1" s="1"/>
  <c r="B1544" i="1" a="1"/>
  <c r="B1544" i="1" s="1"/>
  <c r="A1544" i="1" s="1" a="1"/>
  <c r="A1544" i="1" s="1"/>
  <c r="B1146" i="1" a="1"/>
  <c r="B1146" i="1" s="1"/>
  <c r="A1146" i="1" s="1" a="1"/>
  <c r="A1146" i="1" s="1"/>
  <c r="B1034" i="1" a="1"/>
  <c r="B1034" i="1" s="1"/>
  <c r="A1034" i="1" s="1" a="1"/>
  <c r="A1034" i="1" s="1"/>
  <c r="B858" i="1" a="1"/>
  <c r="B858" i="1" s="1"/>
  <c r="A858" i="1" s="1" a="1"/>
  <c r="A858" i="1" s="1"/>
  <c r="B641" i="1" a="1"/>
  <c r="B641" i="1" s="1"/>
  <c r="A641" i="1" s="1" a="1"/>
  <c r="A641" i="1" s="1"/>
  <c r="B435" i="1" a="1"/>
  <c r="B435" i="1" s="1"/>
  <c r="A435" i="1" s="1" a="1"/>
  <c r="A435" i="1" s="1"/>
  <c r="B272" i="1" a="1"/>
  <c r="B272" i="1" s="1"/>
  <c r="A272" i="1" s="1" a="1"/>
  <c r="A272" i="1" s="1"/>
  <c r="B147" i="1" a="1"/>
  <c r="B147" i="1" s="1"/>
  <c r="A147" i="1" s="1" a="1"/>
  <c r="A147" i="1" s="1"/>
  <c r="B1764" i="1" a="1"/>
  <c r="B1764" i="1" s="1"/>
  <c r="A1764" i="1" s="1" a="1"/>
  <c r="A1764" i="1" s="1"/>
  <c r="B1355" i="1" a="1"/>
  <c r="B1355" i="1" s="1"/>
  <c r="A1355" i="1" s="1" a="1"/>
  <c r="A1355" i="1" s="1"/>
  <c r="B1138" i="1" a="1"/>
  <c r="B1138" i="1" s="1"/>
  <c r="A1138" i="1" s="1" a="1"/>
  <c r="A1138" i="1" s="1"/>
  <c r="B2124" i="1" a="1"/>
  <c r="B2124" i="1" s="1"/>
  <c r="A2124" i="1" s="1" a="1"/>
  <c r="A2124" i="1" s="1"/>
  <c r="B2180" i="1" a="1"/>
  <c r="B2180" i="1" s="1"/>
  <c r="A2180" i="1" s="1" a="1"/>
  <c r="A2180" i="1" s="1"/>
  <c r="B1860" i="1" a="1"/>
  <c r="B1860" i="1" s="1"/>
  <c r="A1860" i="1" s="1" a="1"/>
  <c r="A1860" i="1" s="1"/>
  <c r="B1608" i="1" a="1"/>
  <c r="B1608" i="1" s="1"/>
  <c r="A1608" i="1" s="1" a="1"/>
  <c r="A1608" i="1" s="1"/>
  <c r="B1082" i="1" a="1"/>
  <c r="B1082" i="1" s="1"/>
  <c r="A1082" i="1" s="1" a="1"/>
  <c r="A1082" i="1" s="1"/>
  <c r="B760" i="1" a="1"/>
  <c r="B760" i="1" s="1"/>
  <c r="A760" i="1" s="1" a="1"/>
  <c r="A760" i="1" s="1"/>
  <c r="B387" i="1" a="1"/>
  <c r="B387" i="1" s="1"/>
  <c r="A387" i="1" s="1" a="1"/>
  <c r="A387" i="1" s="1"/>
  <c r="B8" i="1" a="1"/>
  <c r="B8" i="1" s="1"/>
  <c r="B1291" i="1" a="1"/>
  <c r="B1291" i="1" s="1"/>
  <c r="A1291" i="1" s="1" a="1"/>
  <c r="A1291" i="1" s="1"/>
  <c r="B1868" i="1" a="1"/>
  <c r="B1868" i="1" s="1"/>
  <c r="A1868" i="1" s="1" a="1"/>
  <c r="A1868" i="1" s="1"/>
  <c r="B1740" i="1" a="1"/>
  <c r="B1740" i="1" s="1"/>
  <c r="A1740" i="1" s="1" a="1"/>
  <c r="A1740" i="1" s="1"/>
  <c r="B954" i="1" a="1"/>
  <c r="B954" i="1" s="1"/>
  <c r="A954" i="1" s="1" a="1"/>
  <c r="A954" i="1" s="1"/>
  <c r="B208" i="1" a="1"/>
  <c r="B208" i="1" s="1"/>
  <c r="A208" i="1" s="1" a="1"/>
  <c r="A208" i="1" s="1"/>
  <c r="B16" i="1" a="1"/>
  <c r="B16" i="1" s="1"/>
  <c r="B2020" i="1" a="1"/>
  <c r="B2020" i="1" s="1"/>
  <c r="A2020" i="1" s="1" a="1"/>
  <c r="A2020" i="1" s="1"/>
  <c r="B547" i="1" a="1"/>
  <c r="B547" i="1" s="1"/>
  <c r="A547" i="1" s="1" a="1"/>
  <c r="A547" i="1" s="1"/>
  <c r="B2380" i="1" a="1"/>
  <c r="B2380" i="1" s="1"/>
  <c r="A2380" i="1" s="1" a="1"/>
  <c r="A2380" i="1" s="1"/>
  <c r="B1331" i="1" a="1"/>
  <c r="B1331" i="1" s="1"/>
  <c r="A1331" i="1" s="1" a="1"/>
  <c r="A1331" i="1" s="1"/>
  <c r="B1636" i="1" a="1"/>
  <c r="B1636" i="1" s="1"/>
  <c r="A1636" i="1" s="1" a="1"/>
  <c r="A1636" i="1" s="1"/>
  <c r="B712" i="1" a="1"/>
  <c r="B712" i="1" s="1"/>
  <c r="A712" i="1" s="1" a="1"/>
  <c r="A712" i="1" s="1"/>
  <c r="B619" i="1" a="1"/>
  <c r="B619" i="1" s="1"/>
  <c r="A619" i="1" s="1" a="1"/>
  <c r="A619" i="1" s="1"/>
  <c r="B311" i="1" a="1"/>
  <c r="B311" i="1" s="1"/>
  <c r="A311" i="1" s="1" a="1"/>
  <c r="A311" i="1" s="1"/>
  <c r="B64" i="1" a="1"/>
  <c r="B64" i="1" s="1"/>
  <c r="A64" i="1" s="1" a="1"/>
  <c r="A64" i="1" s="1"/>
  <c r="B30" i="1" a="1"/>
  <c r="B30" i="1" s="1"/>
  <c r="A30" i="1" s="1" a="1"/>
  <c r="A30" i="1" s="1"/>
  <c r="B17" i="1" a="1"/>
  <c r="B17" i="1" s="1"/>
  <c r="B45" i="1" a="1"/>
  <c r="B45" i="1" s="1"/>
  <c r="A45" i="1" s="1" a="1"/>
  <c r="A45" i="1" s="1"/>
  <c r="B58" i="1" a="1"/>
  <c r="B58" i="1" s="1"/>
  <c r="A58" i="1" s="1" a="1"/>
  <c r="A58" i="1" s="1"/>
  <c r="B26" i="1" a="1"/>
  <c r="B26" i="1" s="1"/>
  <c r="A26" i="1" s="1" a="1"/>
  <c r="A26" i="1" s="1"/>
  <c r="B69" i="1" a="1"/>
  <c r="B69" i="1" s="1"/>
  <c r="A69" i="1" s="1" a="1"/>
  <c r="A69" i="1" s="1"/>
  <c r="B62" i="1" a="1"/>
  <c r="B62" i="1" s="1"/>
  <c r="A62" i="1" s="1" a="1"/>
  <c r="A6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3" i="1" a="1"/>
  <c r="B143" i="1" s="1"/>
  <c r="A143" i="1" s="1" a="1"/>
  <c r="A143" i="1" s="1"/>
  <c r="B154" i="1" a="1"/>
  <c r="B154" i="1" s="1"/>
  <c r="A154" i="1" s="1" a="1"/>
  <c r="A154" i="1" s="1"/>
  <c r="B165" i="1" a="1"/>
  <c r="B165" i="1" s="1"/>
  <c r="A165" i="1" s="1" a="1"/>
  <c r="A165" i="1" s="1"/>
  <c r="B185" i="1" a="1"/>
  <c r="B185" i="1" s="1"/>
  <c r="A185" i="1" s="1" a="1"/>
  <c r="A185" i="1" s="1"/>
  <c r="B197" i="1" a="1"/>
  <c r="B197" i="1" s="1"/>
  <c r="A197" i="1" s="1" a="1"/>
  <c r="A197" i="1" s="1"/>
  <c r="B217" i="1" a="1"/>
  <c r="B217" i="1" s="1"/>
  <c r="A217" i="1" s="1" a="1"/>
  <c r="A217" i="1" s="1"/>
  <c r="B233" i="1" a="1"/>
  <c r="B233" i="1" s="1"/>
  <c r="A233" i="1" s="1" a="1"/>
  <c r="A233" i="1" s="1"/>
  <c r="B249" i="1" a="1"/>
  <c r="B249" i="1" s="1"/>
  <c r="A249" i="1" s="1" a="1"/>
  <c r="A249" i="1" s="1"/>
  <c r="B265" i="1" a="1"/>
  <c r="B265" i="1" s="1"/>
  <c r="A265" i="1" s="1" a="1"/>
  <c r="A265" i="1" s="1"/>
  <c r="B281" i="1" a="1"/>
  <c r="B281" i="1" s="1"/>
  <c r="A281" i="1" s="1" a="1"/>
  <c r="A281" i="1" s="1"/>
  <c r="B291" i="1" a="1"/>
  <c r="B291" i="1" s="1"/>
  <c r="A291" i="1" s="1" a="1"/>
  <c r="A291" i="1" s="1"/>
  <c r="B299" i="1" a="1"/>
  <c r="B299" i="1" s="1"/>
  <c r="A299" i="1" s="1" a="1"/>
  <c r="A299" i="1" s="1"/>
  <c r="B307" i="1" a="1"/>
  <c r="B307" i="1" s="1"/>
  <c r="A307" i="1" s="1" a="1"/>
  <c r="A307" i="1" s="1"/>
  <c r="B319" i="1" a="1"/>
  <c r="B319" i="1" s="1"/>
  <c r="A319" i="1" s="1" a="1"/>
  <c r="A319" i="1" s="1"/>
  <c r="B328" i="1" a="1"/>
  <c r="B328" i="1" s="1"/>
  <c r="A328" i="1" s="1" a="1"/>
  <c r="A328" i="1" s="1"/>
  <c r="B339" i="1" a="1"/>
  <c r="B339" i="1" s="1"/>
  <c r="A339" i="1" s="1" a="1"/>
  <c r="A339" i="1" s="1"/>
  <c r="B351" i="1" a="1"/>
  <c r="B351" i="1" s="1"/>
  <c r="A351" i="1" s="1" a="1"/>
  <c r="A351" i="1" s="1"/>
  <c r="B366" i="1" a="1"/>
  <c r="B366" i="1" s="1"/>
  <c r="A366" i="1" s="1" a="1"/>
  <c r="A366" i="1" s="1"/>
  <c r="B382" i="1" a="1"/>
  <c r="B382" i="1" s="1"/>
  <c r="A382" i="1" s="1" a="1"/>
  <c r="A382" i="1" s="1"/>
  <c r="B398" i="1" a="1"/>
  <c r="B398" i="1" s="1"/>
  <c r="A398" i="1" s="1" a="1"/>
  <c r="A398" i="1" s="1"/>
  <c r="B414" i="1" a="1"/>
  <c r="B414" i="1" s="1"/>
  <c r="A414" i="1" s="1" a="1"/>
  <c r="A414" i="1" s="1"/>
  <c r="B430" i="1" a="1"/>
  <c r="B430" i="1" s="1"/>
  <c r="A430" i="1" s="1" a="1"/>
  <c r="A430" i="1" s="1"/>
  <c r="B446" i="1" a="1"/>
  <c r="B446" i="1" s="1"/>
  <c r="A446" i="1" s="1" a="1"/>
  <c r="A446" i="1" s="1"/>
  <c r="B462" i="1" a="1"/>
  <c r="B462" i="1" s="1"/>
  <c r="A462" i="1" s="1" a="1"/>
  <c r="A462" i="1" s="1"/>
  <c r="B478" i="1" a="1"/>
  <c r="B478" i="1" s="1"/>
  <c r="A478" i="1" s="1" a="1"/>
  <c r="A478" i="1" s="1"/>
  <c r="B490" i="1" a="1"/>
  <c r="B490" i="1" s="1"/>
  <c r="A490" i="1" s="1" a="1"/>
  <c r="A490" i="1" s="1"/>
  <c r="B506" i="1" a="1"/>
  <c r="B506" i="1" s="1"/>
  <c r="A506" i="1" s="1" a="1"/>
  <c r="A506" i="1" s="1"/>
  <c r="B522" i="1" a="1"/>
  <c r="B522" i="1" s="1"/>
  <c r="A522" i="1" s="1" a="1"/>
  <c r="A522" i="1" s="1"/>
  <c r="B538" i="1" a="1"/>
  <c r="B538" i="1" s="1"/>
  <c r="A538" i="1" s="1" a="1"/>
  <c r="A538" i="1" s="1"/>
  <c r="B554" i="1" a="1"/>
  <c r="B554" i="1" s="1"/>
  <c r="A554" i="1" s="1" a="1"/>
  <c r="A554" i="1" s="1"/>
  <c r="B570" i="1" a="1"/>
  <c r="B570" i="1" s="1"/>
  <c r="A570" i="1" s="1" a="1"/>
  <c r="A570" i="1" s="1"/>
  <c r="B586" i="1" a="1"/>
  <c r="B586" i="1" s="1"/>
  <c r="A586" i="1" s="1" a="1"/>
  <c r="A586" i="1" s="1"/>
  <c r="B594" i="1" a="1"/>
  <c r="B594" i="1" s="1"/>
  <c r="A594" i="1" s="1" a="1"/>
  <c r="A594" i="1" s="1"/>
  <c r="B602" i="1" a="1"/>
  <c r="B602" i="1" s="1"/>
  <c r="A602" i="1" s="1" a="1"/>
  <c r="A602" i="1" s="1"/>
  <c r="B610" i="1" a="1"/>
  <c r="B610" i="1" s="1"/>
  <c r="A610" i="1" s="1" a="1"/>
  <c r="A610" i="1" s="1"/>
  <c r="B340" i="1" a="1"/>
  <c r="B340" i="1" s="1"/>
  <c r="A340" i="1" s="1" a="1"/>
  <c r="A340" i="1" s="1"/>
  <c r="B356" i="1" a="1"/>
  <c r="B356" i="1" s="1"/>
  <c r="A356" i="1" s="1" a="1"/>
  <c r="A356" i="1" s="1"/>
  <c r="B617" i="1" a="1"/>
  <c r="B617" i="1" s="1"/>
  <c r="A617" i="1" s="1" a="1"/>
  <c r="A617" i="1" s="1"/>
  <c r="B628" i="1" a="1"/>
  <c r="B628" i="1" s="1"/>
  <c r="A628" i="1" s="1" a="1"/>
  <c r="A628" i="1" s="1"/>
  <c r="B644" i="1" a="1"/>
  <c r="B644" i="1" s="1"/>
  <c r="A644" i="1" s="1" a="1"/>
  <c r="A644" i="1" s="1"/>
  <c r="B660" i="1" a="1"/>
  <c r="B660" i="1" s="1"/>
  <c r="A660" i="1" s="1" a="1"/>
  <c r="A660" i="1" s="1"/>
  <c r="B666" i="1" a="1"/>
  <c r="B666" i="1" s="1"/>
  <c r="A666" i="1" s="1" a="1"/>
  <c r="A666" i="1" s="1"/>
  <c r="B682" i="1" a="1"/>
  <c r="B682" i="1" s="1"/>
  <c r="A682" i="1" s="1" a="1"/>
  <c r="A682" i="1" s="1"/>
  <c r="B698" i="1" a="1"/>
  <c r="B698" i="1" s="1"/>
  <c r="A698" i="1" s="1" a="1"/>
  <c r="A698" i="1" s="1"/>
  <c r="B667" i="1" a="1"/>
  <c r="B667" i="1" s="1"/>
  <c r="A667" i="1" s="1" a="1"/>
  <c r="A667" i="1" s="1"/>
  <c r="B683" i="1" a="1"/>
  <c r="B683" i="1" s="1"/>
  <c r="A683" i="1" s="1" a="1"/>
  <c r="A683" i="1" s="1"/>
  <c r="B699" i="1" a="1"/>
  <c r="B699" i="1" s="1"/>
  <c r="A699" i="1" s="1" a="1"/>
  <c r="A699" i="1" s="1"/>
  <c r="B711" i="1" a="1"/>
  <c r="B711" i="1" s="1"/>
  <c r="A711" i="1" s="1" a="1"/>
  <c r="A711" i="1" s="1"/>
  <c r="B725" i="1" a="1"/>
  <c r="B725" i="1" s="1"/>
  <c r="A725" i="1" s="1" a="1"/>
  <c r="A725" i="1" s="1"/>
  <c r="B741" i="1" a="1"/>
  <c r="B741" i="1" s="1"/>
  <c r="A741" i="1" s="1" a="1"/>
  <c r="A741" i="1" s="1"/>
  <c r="B757" i="1" a="1"/>
  <c r="B757" i="1" s="1"/>
  <c r="A757" i="1" s="1" a="1"/>
  <c r="A757" i="1" s="1"/>
  <c r="B773" i="1" a="1"/>
  <c r="B773" i="1" s="1"/>
  <c r="A773" i="1" s="1" a="1"/>
  <c r="A773" i="1" s="1"/>
  <c r="B789" i="1" a="1"/>
  <c r="B789" i="1" s="1"/>
  <c r="A789" i="1" s="1" a="1"/>
  <c r="A789" i="1" s="1"/>
  <c r="B801" i="1" a="1"/>
  <c r="B801" i="1" s="1"/>
  <c r="A801" i="1" s="1" a="1"/>
  <c r="A801" i="1" s="1"/>
  <c r="B817" i="1" a="1"/>
  <c r="B817" i="1" s="1"/>
  <c r="A817" i="1" s="1" a="1"/>
  <c r="A817" i="1" s="1"/>
  <c r="B833" i="1" a="1"/>
  <c r="B833" i="1" s="1"/>
  <c r="A833" i="1" s="1" a="1"/>
  <c r="A833" i="1" s="1"/>
  <c r="B849" i="1" a="1"/>
  <c r="B849" i="1" s="1"/>
  <c r="A849" i="1" s="1" a="1"/>
  <c r="A849" i="1" s="1"/>
  <c r="B865" i="1" a="1"/>
  <c r="B865" i="1" s="1"/>
  <c r="A865" i="1" s="1" a="1"/>
  <c r="A865" i="1" s="1"/>
  <c r="B877" i="1" a="1"/>
  <c r="B877" i="1" s="1"/>
  <c r="A877" i="1" s="1" a="1"/>
  <c r="A877" i="1" s="1"/>
  <c r="B893" i="1" a="1"/>
  <c r="B893" i="1" s="1"/>
  <c r="A893" i="1" s="1" a="1"/>
  <c r="A893" i="1" s="1"/>
  <c r="B909" i="1" a="1"/>
  <c r="B909" i="1" s="1"/>
  <c r="A909" i="1" s="1" a="1"/>
  <c r="A909" i="1" s="1"/>
  <c r="B925" i="1" a="1"/>
  <c r="B925" i="1" s="1"/>
  <c r="A925" i="1" s="1" a="1"/>
  <c r="A925" i="1" s="1"/>
  <c r="B941" i="1" a="1"/>
  <c r="B941" i="1" s="1"/>
  <c r="A941" i="1" s="1" a="1"/>
  <c r="A941" i="1" s="1"/>
  <c r="B957" i="1" a="1"/>
  <c r="B957" i="1" s="1"/>
  <c r="A957" i="1" s="1" a="1"/>
  <c r="A957" i="1" s="1"/>
  <c r="B973" i="1" a="1"/>
  <c r="B973" i="1" s="1"/>
  <c r="A973" i="1" s="1" a="1"/>
  <c r="A973" i="1" s="1"/>
  <c r="B989" i="1" a="1"/>
  <c r="B989" i="1" s="1"/>
  <c r="A989" i="1" s="1" a="1"/>
  <c r="A989" i="1" s="1"/>
  <c r="B1005" i="1" a="1"/>
  <c r="B1005" i="1" s="1"/>
  <c r="A1005" i="1" s="1" a="1"/>
  <c r="A1005" i="1" s="1"/>
  <c r="B1021" i="1" a="1"/>
  <c r="B1021" i="1" s="1"/>
  <c r="A1021" i="1" s="1" a="1"/>
  <c r="A1021" i="1" s="1"/>
  <c r="B1033" i="1" a="1"/>
  <c r="B1033" i="1" s="1"/>
  <c r="A1033" i="1" s="1" a="1"/>
  <c r="A1033" i="1" s="1"/>
  <c r="B1049" i="1" a="1"/>
  <c r="B1049" i="1" s="1"/>
  <c r="A1049" i="1" s="1" a="1"/>
  <c r="A1049" i="1" s="1"/>
  <c r="B1069" i="1" a="1"/>
  <c r="B1069" i="1" s="1"/>
  <c r="A1069" i="1" s="1" a="1"/>
  <c r="A1069" i="1" s="1"/>
  <c r="B1081" i="1" a="1"/>
  <c r="B1081" i="1" s="1"/>
  <c r="A1081" i="1" s="1" a="1"/>
  <c r="A1081" i="1" s="1"/>
  <c r="B1097" i="1" a="1"/>
  <c r="B1097" i="1" s="1"/>
  <c r="A1097" i="1" s="1" a="1"/>
  <c r="A1097" i="1" s="1"/>
  <c r="B1113" i="1" a="1"/>
  <c r="B1113" i="1" s="1"/>
  <c r="A1113" i="1" s="1" a="1"/>
  <c r="A1113" i="1" s="1"/>
  <c r="B18" i="1" a="1"/>
  <c r="B18" i="1" s="1"/>
  <c r="A18" i="1" s="1" a="1"/>
  <c r="A18" i="1" s="1"/>
  <c r="B35" i="1" a="1"/>
  <c r="B35" i="1" s="1"/>
  <c r="B43" i="1" a="1"/>
  <c r="B43" i="1" s="1"/>
  <c r="A43" i="1" s="1" a="1"/>
  <c r="A43" i="1" s="1"/>
  <c r="B51" i="1" a="1"/>
  <c r="B51" i="1" s="1"/>
  <c r="A51" i="1" s="1" a="1"/>
  <c r="A51" i="1" s="1"/>
  <c r="B57" i="1" a="1"/>
  <c r="B57" i="1" s="1"/>
  <c r="A57" i="1" s="1" a="1"/>
  <c r="A57" i="1" s="1"/>
  <c r="B20" i="1" a="1"/>
  <c r="B20" i="1" s="1"/>
  <c r="B27" i="1" a="1"/>
  <c r="B27" i="1" s="1"/>
  <c r="B63" i="1" a="1"/>
  <c r="B63" i="1" s="1"/>
  <c r="A63" i="1" s="1" a="1"/>
  <c r="A63" i="1" s="1"/>
  <c r="B71" i="1" a="1"/>
  <c r="B71" i="1" s="1"/>
  <c r="A71" i="1" s="1" a="1"/>
  <c r="A71" i="1" s="1"/>
  <c r="B79" i="1" a="1"/>
  <c r="B79" i="1" s="1"/>
  <c r="A79" i="1" s="1" a="1"/>
  <c r="A79" i="1" s="1"/>
  <c r="B86" i="1" a="1"/>
  <c r="B86" i="1" s="1"/>
  <c r="A86" i="1" s="1" a="1"/>
  <c r="A86"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2" i="1" a="1"/>
  <c r="B142" i="1" s="1"/>
  <c r="A142" i="1" s="1" a="1"/>
  <c r="A142" i="1" s="1"/>
  <c r="B148" i="1" a="1"/>
  <c r="B148" i="1" s="1"/>
  <c r="A148" i="1" s="1" a="1"/>
  <c r="A148" i="1" s="1"/>
  <c r="B156" i="1" a="1"/>
  <c r="B156" i="1" s="1"/>
  <c r="A156" i="1" s="1" a="1"/>
  <c r="A156" i="1" s="1"/>
  <c r="B162" i="1" a="1"/>
  <c r="B162" i="1" s="1"/>
  <c r="A162" i="1" s="1" a="1"/>
  <c r="A162" i="1" s="1"/>
  <c r="B167" i="1" a="1"/>
  <c r="B167" i="1" s="1"/>
  <c r="A167" i="1" s="1" a="1"/>
  <c r="A167" i="1" s="1"/>
  <c r="B175" i="1" a="1"/>
  <c r="B175" i="1" s="1"/>
  <c r="A175" i="1" s="1" a="1"/>
  <c r="A175" i="1" s="1"/>
  <c r="B183" i="1" a="1"/>
  <c r="B183" i="1" s="1"/>
  <c r="A183" i="1" s="1" a="1"/>
  <c r="A183" i="1" s="1"/>
  <c r="B191" i="1" a="1"/>
  <c r="B191" i="1" s="1"/>
  <c r="A191" i="1" s="1" a="1"/>
  <c r="A191" i="1" s="1"/>
  <c r="B199" i="1" a="1"/>
  <c r="B199" i="1" s="1"/>
  <c r="A199" i="1" s="1" a="1"/>
  <c r="A199" i="1" s="1"/>
  <c r="B207" i="1" a="1"/>
  <c r="B207" i="1" s="1"/>
  <c r="A207" i="1" s="1" a="1"/>
  <c r="A207" i="1" s="1"/>
  <c r="B215" i="1" a="1"/>
  <c r="B215" i="1" s="1"/>
  <c r="A215" i="1" s="1" a="1"/>
  <c r="A215" i="1" s="1"/>
  <c r="B223" i="1" a="1"/>
  <c r="B223" i="1" s="1"/>
  <c r="A223" i="1" s="1" a="1"/>
  <c r="A223" i="1" s="1"/>
  <c r="B231" i="1" a="1"/>
  <c r="B231" i="1" s="1"/>
  <c r="A231" i="1" s="1" a="1"/>
  <c r="A231" i="1" s="1"/>
  <c r="B239" i="1" a="1"/>
  <c r="B239" i="1" s="1"/>
  <c r="A239" i="1" s="1" a="1"/>
  <c r="A239" i="1" s="1"/>
  <c r="B247" i="1" a="1"/>
  <c r="B247" i="1" s="1"/>
  <c r="A247" i="1" s="1" a="1"/>
  <c r="A247" i="1" s="1"/>
  <c r="B255" i="1" a="1"/>
  <c r="B255" i="1" s="1"/>
  <c r="A255" i="1" s="1" a="1"/>
  <c r="A255" i="1" s="1"/>
  <c r="B263" i="1" a="1"/>
  <c r="B263" i="1" s="1"/>
  <c r="A263" i="1" s="1" a="1"/>
  <c r="A263" i="1" s="1"/>
  <c r="B271" i="1" a="1"/>
  <c r="B271" i="1" s="1"/>
  <c r="A271" i="1" s="1" a="1"/>
  <c r="A271" i="1" s="1"/>
  <c r="B279" i="1" a="1"/>
  <c r="B279" i="1" s="1"/>
  <c r="A279" i="1" s="1" a="1"/>
  <c r="A279" i="1" s="1"/>
  <c r="B287" i="1" a="1"/>
  <c r="B287" i="1" s="1"/>
  <c r="A287" i="1" s="1" a="1"/>
  <c r="A287" i="1" s="1"/>
  <c r="B292" i="1" a="1"/>
  <c r="B292" i="1" s="1"/>
  <c r="A292" i="1" s="1" a="1"/>
  <c r="A292" i="1" s="1"/>
  <c r="B296" i="1" a="1"/>
  <c r="B296" i="1" s="1"/>
  <c r="A296" i="1" s="1" a="1"/>
  <c r="A296" i="1" s="1"/>
  <c r="B300" i="1" a="1"/>
  <c r="B300" i="1" s="1"/>
  <c r="A300" i="1" s="1" a="1"/>
  <c r="A300" i="1" s="1"/>
  <c r="B304" i="1" a="1"/>
  <c r="B304" i="1" s="1"/>
  <c r="A304" i="1" s="1" a="1"/>
  <c r="A304" i="1" s="1"/>
  <c r="B308" i="1" a="1"/>
  <c r="B308" i="1" s="1"/>
  <c r="A308" i="1" s="1" a="1"/>
  <c r="A308" i="1" s="1"/>
  <c r="B317" i="1" a="1"/>
  <c r="B317" i="1" s="1"/>
  <c r="A317" i="1" s="1" a="1"/>
  <c r="A317" i="1" s="1"/>
  <c r="B323" i="1" a="1"/>
  <c r="B323" i="1" s="1"/>
  <c r="A323" i="1" s="1" a="1"/>
  <c r="A323" i="1" s="1"/>
  <c r="B327" i="1" a="1"/>
  <c r="B327" i="1" s="1"/>
  <c r="A327" i="1" s="1" a="1"/>
  <c r="A327" i="1" s="1"/>
  <c r="B331" i="1" a="1"/>
  <c r="B331" i="1" s="1"/>
  <c r="A331" i="1" s="1" a="1"/>
  <c r="A331" i="1" s="1"/>
  <c r="B337" i="1" a="1"/>
  <c r="B337" i="1" s="1"/>
  <c r="A337" i="1" s="1" a="1"/>
  <c r="A337" i="1" s="1"/>
  <c r="B345" i="1" a="1"/>
  <c r="B345" i="1" s="1"/>
  <c r="A345" i="1" s="1" a="1"/>
  <c r="A345" i="1" s="1"/>
  <c r="B353" i="1" a="1"/>
  <c r="B353" i="1" s="1"/>
  <c r="A353" i="1" s="1" a="1"/>
  <c r="A353" i="1" s="1"/>
  <c r="B361" i="1" a="1"/>
  <c r="B361" i="1" s="1"/>
  <c r="A361" i="1" s="1" a="1"/>
  <c r="A361" i="1" s="1"/>
  <c r="B368" i="1" a="1"/>
  <c r="B368" i="1" s="1"/>
  <c r="A368" i="1" s="1" a="1"/>
  <c r="A368" i="1" s="1"/>
  <c r="B376" i="1" a="1"/>
  <c r="B376" i="1" s="1"/>
  <c r="A376" i="1" s="1" a="1"/>
  <c r="A376" i="1" s="1"/>
  <c r="B384" i="1" a="1"/>
  <c r="B384" i="1" s="1"/>
  <c r="A384" i="1" s="1" a="1"/>
  <c r="A384" i="1" s="1"/>
  <c r="B392" i="1" a="1"/>
  <c r="B392" i="1" s="1"/>
  <c r="A392" i="1" s="1" a="1"/>
  <c r="A392" i="1" s="1"/>
  <c r="B400" i="1" a="1"/>
  <c r="B400" i="1" s="1"/>
  <c r="A400" i="1" s="1" a="1"/>
  <c r="A400" i="1" s="1"/>
  <c r="B408" i="1" a="1"/>
  <c r="B408" i="1" s="1"/>
  <c r="A408" i="1" s="1" a="1"/>
  <c r="A408" i="1" s="1"/>
  <c r="B416" i="1" a="1"/>
  <c r="B416" i="1" s="1"/>
  <c r="A416" i="1" s="1" a="1"/>
  <c r="A416" i="1" s="1"/>
  <c r="B424" i="1" a="1"/>
  <c r="B424" i="1" s="1"/>
  <c r="A424" i="1" s="1" a="1"/>
  <c r="A424" i="1" s="1"/>
  <c r="B432" i="1" a="1"/>
  <c r="B432" i="1" s="1"/>
  <c r="A432" i="1" s="1" a="1"/>
  <c r="A432" i="1" s="1"/>
  <c r="B440" i="1" a="1"/>
  <c r="B440" i="1" s="1"/>
  <c r="A440" i="1" s="1" a="1"/>
  <c r="A440" i="1" s="1"/>
  <c r="B448" i="1" a="1"/>
  <c r="B448" i="1" s="1"/>
  <c r="A448" i="1" s="1" a="1"/>
  <c r="A448" i="1" s="1"/>
  <c r="B456" i="1" a="1"/>
  <c r="B456" i="1" s="1"/>
  <c r="A456" i="1" s="1" a="1"/>
  <c r="A456" i="1" s="1"/>
  <c r="B464" i="1" a="1"/>
  <c r="B464" i="1" s="1"/>
  <c r="A464" i="1" s="1" a="1"/>
  <c r="A464" i="1" s="1"/>
  <c r="B472" i="1" a="1"/>
  <c r="B472" i="1" s="1"/>
  <c r="A472" i="1" s="1" a="1"/>
  <c r="A472" i="1" s="1"/>
  <c r="B480" i="1" a="1"/>
  <c r="B480" i="1" s="1"/>
  <c r="A480" i="1" s="1" a="1"/>
  <c r="A480" i="1" s="1"/>
  <c r="B488" i="1" a="1"/>
  <c r="B488" i="1" s="1"/>
  <c r="A488" i="1" s="1" a="1"/>
  <c r="A488" i="1" s="1"/>
  <c r="B496" i="1" a="1"/>
  <c r="B496" i="1" s="1"/>
  <c r="A496" i="1" s="1" a="1"/>
  <c r="A496" i="1" s="1"/>
  <c r="B504" i="1" a="1"/>
  <c r="B504" i="1" s="1"/>
  <c r="A504" i="1" s="1" a="1"/>
  <c r="A504" i="1" s="1"/>
  <c r="B512" i="1" a="1"/>
  <c r="B512" i="1" s="1"/>
  <c r="A512" i="1" s="1" a="1"/>
  <c r="A512" i="1" s="1"/>
  <c r="B520" i="1" a="1"/>
  <c r="B520" i="1" s="1"/>
  <c r="A520" i="1" s="1" a="1"/>
  <c r="A520" i="1" s="1"/>
  <c r="B528" i="1" a="1"/>
  <c r="B528" i="1" s="1"/>
  <c r="A528" i="1" s="1" a="1"/>
  <c r="A528" i="1" s="1"/>
  <c r="B536" i="1" a="1"/>
  <c r="B536" i="1" s="1"/>
  <c r="A536" i="1" s="1" a="1"/>
  <c r="A536" i="1" s="1"/>
  <c r="B544" i="1" a="1"/>
  <c r="B544" i="1" s="1"/>
  <c r="A544" i="1" s="1" a="1"/>
  <c r="A544" i="1" s="1"/>
  <c r="B552" i="1" a="1"/>
  <c r="B552" i="1" s="1"/>
  <c r="A552" i="1" s="1" a="1"/>
  <c r="A552" i="1" s="1"/>
  <c r="B560" i="1" a="1"/>
  <c r="B560" i="1" s="1"/>
  <c r="A560" i="1" s="1" a="1"/>
  <c r="A560" i="1" s="1"/>
  <c r="B568" i="1" a="1"/>
  <c r="B568" i="1" s="1"/>
  <c r="A568" i="1" s="1" a="1"/>
  <c r="A568" i="1" s="1"/>
  <c r="B576" i="1" a="1"/>
  <c r="B576" i="1" s="1"/>
  <c r="A576" i="1" s="1" a="1"/>
  <c r="A576" i="1" s="1"/>
  <c r="B584" i="1" a="1"/>
  <c r="B584" i="1" s="1"/>
  <c r="A584" i="1" s="1" a="1"/>
  <c r="A584"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4" i="1" a="1"/>
  <c r="B334" i="1" s="1"/>
  <c r="A334" i="1" s="1" a="1"/>
  <c r="A334" i="1" s="1"/>
  <c r="B342" i="1" a="1"/>
  <c r="B342" i="1" s="1"/>
  <c r="A342" i="1" s="1" a="1"/>
  <c r="A342" i="1" s="1"/>
  <c r="B350" i="1" a="1"/>
  <c r="B350" i="1" s="1"/>
  <c r="A350" i="1" s="1" a="1"/>
  <c r="A350" i="1" s="1"/>
  <c r="B358" i="1" a="1"/>
  <c r="B358" i="1" s="1"/>
  <c r="A358" i="1" s="1" a="1"/>
  <c r="A358" i="1" s="1"/>
  <c r="B618" i="1" a="1"/>
  <c r="B618" i="1" s="1"/>
  <c r="A618" i="1" s="1" a="1"/>
  <c r="A618" i="1" s="1"/>
  <c r="B622" i="1" a="1"/>
  <c r="B622" i="1" s="1"/>
  <c r="A622" i="1" s="1" a="1"/>
  <c r="A622" i="1" s="1"/>
  <c r="B630" i="1" a="1"/>
  <c r="B630" i="1" s="1"/>
  <c r="A630" i="1" s="1" a="1"/>
  <c r="A630" i="1" s="1"/>
  <c r="B638" i="1" a="1"/>
  <c r="B638" i="1" s="1"/>
  <c r="A638" i="1" s="1" a="1"/>
  <c r="A638" i="1" s="1"/>
  <c r="B646" i="1" a="1"/>
  <c r="B646" i="1" s="1"/>
  <c r="A646" i="1" s="1" a="1"/>
  <c r="A646" i="1" s="1"/>
  <c r="B654" i="1" a="1"/>
  <c r="B654" i="1" s="1"/>
  <c r="A654" i="1" s="1" a="1"/>
  <c r="A654" i="1" s="1"/>
  <c r="B661" i="1" a="1"/>
  <c r="B661" i="1" s="1"/>
  <c r="A661" i="1" s="1" a="1"/>
  <c r="A661" i="1" s="1"/>
  <c r="B665" i="1" a="1"/>
  <c r="B665" i="1" s="1"/>
  <c r="A665" i="1" s="1" a="1"/>
  <c r="A665" i="1" s="1"/>
  <c r="B672" i="1" a="1"/>
  <c r="B672" i="1" s="1"/>
  <c r="A672" i="1" s="1" a="1"/>
  <c r="A672" i="1" s="1"/>
  <c r="B680" i="1" a="1"/>
  <c r="B680" i="1" s="1"/>
  <c r="A680" i="1" s="1" a="1"/>
  <c r="A680" i="1" s="1"/>
  <c r="B688" i="1" a="1"/>
  <c r="B688" i="1" s="1"/>
  <c r="A688" i="1" s="1" a="1"/>
  <c r="A688" i="1" s="1"/>
  <c r="B696" i="1" a="1"/>
  <c r="B696" i="1" s="1"/>
  <c r="A696" i="1" s="1" a="1"/>
  <c r="A696" i="1" s="1"/>
  <c r="B704" i="1" a="1"/>
  <c r="B704" i="1" s="1"/>
  <c r="A704" i="1" s="1" a="1"/>
  <c r="A704" i="1" s="1"/>
  <c r="B1178" i="1" a="1"/>
  <c r="B1178" i="1" s="1"/>
  <c r="A1178" i="1" s="1" a="1"/>
  <c r="A1178" i="1" s="1"/>
  <c r="B673" i="1" a="1"/>
  <c r="B673" i="1" s="1"/>
  <c r="A673" i="1" s="1" a="1"/>
  <c r="A673" i="1" s="1"/>
  <c r="B681" i="1" a="1"/>
  <c r="B681" i="1" s="1"/>
  <c r="A681" i="1" s="1" a="1"/>
  <c r="A681" i="1" s="1"/>
  <c r="B689" i="1" a="1"/>
  <c r="B689" i="1" s="1"/>
  <c r="A689" i="1" s="1" a="1"/>
  <c r="A689" i="1" s="1"/>
  <c r="B697" i="1" a="1"/>
  <c r="B697" i="1" s="1"/>
  <c r="A697" i="1" s="1" a="1"/>
  <c r="A697" i="1" s="1"/>
  <c r="B705" i="1" a="1"/>
  <c r="B705" i="1" s="1"/>
  <c r="A705" i="1" s="1" a="1"/>
  <c r="A705" i="1" s="1"/>
  <c r="B715" i="1" a="1"/>
  <c r="B715" i="1" s="1"/>
  <c r="A715" i="1" s="1" a="1"/>
  <c r="A715" i="1" s="1"/>
  <c r="B723" i="1" a="1"/>
  <c r="B723" i="1" s="1"/>
  <c r="A723" i="1" s="1" a="1"/>
  <c r="A723" i="1" s="1"/>
  <c r="B731" i="1" a="1"/>
  <c r="B731" i="1" s="1"/>
  <c r="A731" i="1" s="1" a="1"/>
  <c r="A731" i="1" s="1"/>
  <c r="B739" i="1" a="1"/>
  <c r="B739" i="1" s="1"/>
  <c r="A739" i="1" s="1" a="1"/>
  <c r="A739" i="1" s="1"/>
  <c r="B747" i="1" a="1"/>
  <c r="B747" i="1" s="1"/>
  <c r="A747" i="1" s="1" a="1"/>
  <c r="A747" i="1" s="1"/>
  <c r="B755" i="1" a="1"/>
  <c r="B755" i="1" s="1"/>
  <c r="A755" i="1" s="1" a="1"/>
  <c r="A755" i="1" s="1"/>
  <c r="B763" i="1" a="1"/>
  <c r="B763" i="1" s="1"/>
  <c r="A763" i="1" s="1" a="1"/>
  <c r="A763" i="1" s="1"/>
  <c r="B771" i="1" a="1"/>
  <c r="B771" i="1" s="1"/>
  <c r="A771" i="1" s="1" a="1"/>
  <c r="A771" i="1" s="1"/>
  <c r="B779" i="1" a="1"/>
  <c r="B779" i="1" s="1"/>
  <c r="A779" i="1" s="1" a="1"/>
  <c r="A779" i="1" s="1"/>
  <c r="B787" i="1" a="1"/>
  <c r="B787" i="1" s="1"/>
  <c r="A787" i="1" s="1" a="1"/>
  <c r="A787" i="1" s="1"/>
  <c r="B795" i="1" a="1"/>
  <c r="B795" i="1" s="1"/>
  <c r="A795" i="1" s="1" a="1"/>
  <c r="A795" i="1" s="1"/>
  <c r="B803" i="1" a="1"/>
  <c r="B803" i="1" s="1"/>
  <c r="A803" i="1" s="1" a="1"/>
  <c r="A803" i="1" s="1"/>
  <c r="B811" i="1" a="1"/>
  <c r="B811" i="1" s="1"/>
  <c r="A811" i="1" s="1" a="1"/>
  <c r="A811" i="1" s="1"/>
  <c r="B819" i="1" a="1"/>
  <c r="B819" i="1" s="1"/>
  <c r="A819" i="1" s="1" a="1"/>
  <c r="A819" i="1" s="1"/>
  <c r="B827" i="1" a="1"/>
  <c r="B827" i="1" s="1"/>
  <c r="A827" i="1" s="1" a="1"/>
  <c r="A827" i="1" s="1"/>
  <c r="B835" i="1" a="1"/>
  <c r="B835" i="1" s="1"/>
  <c r="A835" i="1" s="1" a="1"/>
  <c r="A835" i="1" s="1"/>
  <c r="B843" i="1" a="1"/>
  <c r="B843" i="1" s="1"/>
  <c r="A843" i="1" s="1" a="1"/>
  <c r="A843" i="1" s="1"/>
  <c r="B851" i="1" a="1"/>
  <c r="B851" i="1" s="1"/>
  <c r="A851" i="1" s="1" a="1"/>
  <c r="A851" i="1" s="1"/>
  <c r="B859" i="1" a="1"/>
  <c r="B859" i="1" s="1"/>
  <c r="A859" i="1" s="1" a="1"/>
  <c r="A859" i="1" s="1"/>
  <c r="B867" i="1" a="1"/>
  <c r="B867" i="1" s="1"/>
  <c r="A867" i="1" s="1" a="1"/>
  <c r="A867" i="1" s="1"/>
  <c r="B875" i="1" a="1"/>
  <c r="B875" i="1" s="1"/>
  <c r="A875" i="1" s="1" a="1"/>
  <c r="A875" i="1" s="1"/>
  <c r="B883" i="1" a="1"/>
  <c r="B883" i="1" s="1"/>
  <c r="A883" i="1" s="1" a="1"/>
  <c r="A883" i="1" s="1"/>
  <c r="B891" i="1" a="1"/>
  <c r="B891" i="1" s="1"/>
  <c r="A891" i="1" s="1" a="1"/>
  <c r="A891" i="1" s="1"/>
  <c r="B899" i="1" a="1"/>
  <c r="B899" i="1" s="1"/>
  <c r="A899" i="1" s="1" a="1"/>
  <c r="A899" i="1" s="1"/>
  <c r="B907" i="1" a="1"/>
  <c r="B907" i="1" s="1"/>
  <c r="A907" i="1" s="1" a="1"/>
  <c r="A907" i="1" s="1"/>
  <c r="B915" i="1" a="1"/>
  <c r="B915" i="1" s="1"/>
  <c r="A915" i="1" s="1" a="1"/>
  <c r="A915" i="1" s="1"/>
  <c r="B923" i="1" a="1"/>
  <c r="B923" i="1" s="1"/>
  <c r="A923" i="1" s="1" a="1"/>
  <c r="A923" i="1" s="1"/>
  <c r="B931" i="1" a="1"/>
  <c r="B931" i="1" s="1"/>
  <c r="A931" i="1" s="1" a="1"/>
  <c r="A931" i="1" s="1"/>
  <c r="B939" i="1" a="1"/>
  <c r="B939" i="1" s="1"/>
  <c r="A939" i="1" s="1" a="1"/>
  <c r="A939" i="1" s="1"/>
  <c r="B947" i="1" a="1"/>
  <c r="B947" i="1" s="1"/>
  <c r="A947" i="1" s="1" a="1"/>
  <c r="A947" i="1" s="1"/>
  <c r="B955" i="1" a="1"/>
  <c r="B955" i="1" s="1"/>
  <c r="A955" i="1" s="1" a="1"/>
  <c r="A955" i="1" s="1"/>
  <c r="B963" i="1" a="1"/>
  <c r="B963" i="1" s="1"/>
  <c r="A963" i="1" s="1" a="1"/>
  <c r="A963" i="1" s="1"/>
  <c r="B971" i="1" a="1"/>
  <c r="B971" i="1" s="1"/>
  <c r="A971" i="1" s="1" a="1"/>
  <c r="A971" i="1" s="1"/>
  <c r="B979" i="1" a="1"/>
  <c r="B979" i="1" s="1"/>
  <c r="A979" i="1" s="1" a="1"/>
  <c r="A979" i="1" s="1"/>
  <c r="B987" i="1" a="1"/>
  <c r="B987" i="1" s="1"/>
  <c r="A987" i="1" s="1" a="1"/>
  <c r="A987" i="1" s="1"/>
  <c r="B995" i="1" a="1"/>
  <c r="B995" i="1" s="1"/>
  <c r="A995" i="1" s="1" a="1"/>
  <c r="A995" i="1" s="1"/>
  <c r="B1003" i="1" a="1"/>
  <c r="B1003" i="1" s="1"/>
  <c r="A1003" i="1" s="1" a="1"/>
  <c r="A1003" i="1" s="1"/>
  <c r="B1011" i="1" a="1"/>
  <c r="B1011" i="1" s="1"/>
  <c r="A1011" i="1" s="1" a="1"/>
  <c r="A1011" i="1" s="1"/>
  <c r="B1019" i="1" a="1"/>
  <c r="B1019" i="1" s="1"/>
  <c r="A1019" i="1" s="1" a="1"/>
  <c r="A1019" i="1" s="1"/>
  <c r="B1027" i="1" a="1"/>
  <c r="B1027" i="1" s="1"/>
  <c r="A1027" i="1" s="1" a="1"/>
  <c r="A1027" i="1" s="1"/>
  <c r="B1035" i="1" a="1"/>
  <c r="B1035" i="1" s="1"/>
  <c r="A1035" i="1" s="1" a="1"/>
  <c r="A1035" i="1" s="1"/>
  <c r="B1043" i="1" a="1"/>
  <c r="B1043" i="1" s="1"/>
  <c r="A1043" i="1" s="1" a="1"/>
  <c r="A1043" i="1" s="1"/>
  <c r="B1051" i="1" a="1"/>
  <c r="B1051" i="1" s="1"/>
  <c r="A1051" i="1" s="1" a="1"/>
  <c r="A1051" i="1" s="1"/>
  <c r="B1059" i="1" a="1"/>
  <c r="B1059" i="1" s="1"/>
  <c r="A1059" i="1" s="1" a="1"/>
  <c r="A1059" i="1" s="1"/>
  <c r="B1067" i="1" a="1"/>
  <c r="B1067" i="1" s="1"/>
  <c r="A1067" i="1" s="1" a="1"/>
  <c r="A1067" i="1" s="1"/>
  <c r="B1075" i="1" a="1"/>
  <c r="B1075" i="1" s="1"/>
  <c r="A1075" i="1" s="1" a="1"/>
  <c r="A1075" i="1" s="1"/>
  <c r="B1083" i="1" a="1"/>
  <c r="B1083" i="1" s="1"/>
  <c r="A1083" i="1" s="1" a="1"/>
  <c r="A1083" i="1" s="1"/>
  <c r="B1091" i="1" a="1"/>
  <c r="B1091" i="1" s="1"/>
  <c r="A1091" i="1" s="1" a="1"/>
  <c r="A1091" i="1" s="1"/>
  <c r="B1099" i="1" a="1"/>
  <c r="B1099" i="1" s="1"/>
  <c r="A1099" i="1" s="1" a="1"/>
  <c r="A1099" i="1" s="1"/>
  <c r="B1107" i="1" a="1"/>
  <c r="B1107" i="1" s="1"/>
  <c r="A1107" i="1" s="1" a="1"/>
  <c r="A1107"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5" i="1" a="1"/>
  <c r="B1155" i="1" s="1"/>
  <c r="A1155" i="1" s="1" a="1"/>
  <c r="A1155" i="1" s="1"/>
  <c r="B1163" i="1" a="1"/>
  <c r="B1163" i="1" s="1"/>
  <c r="A1163" i="1" s="1" a="1"/>
  <c r="A1163" i="1" s="1"/>
  <c r="B1171" i="1" a="1"/>
  <c r="B1171" i="1" s="1"/>
  <c r="A1171" i="1" s="1" a="1"/>
  <c r="A1171"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5" i="1" a="1"/>
  <c r="B1275" i="1" s="1"/>
  <c r="A1275" i="1" s="1" a="1"/>
  <c r="A1275" i="1" s="1"/>
  <c r="B1283" i="1" a="1"/>
  <c r="B1283" i="1" s="1"/>
  <c r="A1283" i="1" s="1" a="1"/>
  <c r="A1283"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60" i="1" a="1"/>
  <c r="B1360" i="1" s="1"/>
  <c r="A1360" i="1" s="1" a="1"/>
  <c r="A1360" i="1" s="1"/>
  <c r="B1364" i="1" a="1"/>
  <c r="B1364" i="1" s="1"/>
  <c r="A1364" i="1" s="1" a="1"/>
  <c r="A1364" i="1" s="1"/>
  <c r="B33" i="1" a="1"/>
  <c r="B33" i="1" s="1"/>
  <c r="B49" i="1" a="1"/>
  <c r="B49" i="1" s="1"/>
  <c r="A49" i="1" s="1" a="1"/>
  <c r="A49" i="1" s="1"/>
  <c r="B60" i="1" a="1"/>
  <c r="B60" i="1" s="1"/>
  <c r="A60" i="1" s="1" a="1"/>
  <c r="A60" i="1" s="1"/>
  <c r="B28" i="1" a="1"/>
  <c r="B28" i="1" s="1"/>
  <c r="A28" i="1" s="1" a="1"/>
  <c r="A28" i="1" s="1"/>
  <c r="B73" i="1" a="1"/>
  <c r="B73" i="1" s="1"/>
  <c r="A73" i="1" s="1" a="1"/>
  <c r="A73" i="1" s="1"/>
  <c r="B84" i="1" a="1"/>
  <c r="B84" i="1" s="1"/>
  <c r="A84" i="1" s="1" a="1"/>
  <c r="A84"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50" i="1" a="1"/>
  <c r="B150" i="1" s="1"/>
  <c r="A150" i="1" s="1" a="1"/>
  <c r="A150" i="1" s="1"/>
  <c r="B161" i="1" a="1"/>
  <c r="B161" i="1" s="1"/>
  <c r="A161" i="1" s="1" a="1"/>
  <c r="A161" i="1" s="1"/>
  <c r="B177" i="1" a="1"/>
  <c r="B177" i="1" s="1"/>
  <c r="A177" i="1" s="1" a="1"/>
  <c r="A177" i="1" s="1"/>
  <c r="B193" i="1" a="1"/>
  <c r="B193" i="1" s="1"/>
  <c r="A193" i="1" s="1" a="1"/>
  <c r="A193" i="1" s="1"/>
  <c r="B209" i="1" a="1"/>
  <c r="B209" i="1" s="1"/>
  <c r="A209" i="1" s="1" a="1"/>
  <c r="A209" i="1" s="1"/>
  <c r="B221" i="1" a="1"/>
  <c r="B221" i="1" s="1"/>
  <c r="A221" i="1" s="1" a="1"/>
  <c r="A221" i="1" s="1"/>
  <c r="B237" i="1" a="1"/>
  <c r="B237" i="1" s="1"/>
  <c r="A237" i="1" s="1" a="1"/>
  <c r="A237" i="1" s="1"/>
  <c r="B253" i="1" a="1"/>
  <c r="B253" i="1" s="1"/>
  <c r="A253" i="1" s="1" a="1"/>
  <c r="A253" i="1" s="1"/>
  <c r="B269" i="1" a="1"/>
  <c r="B269" i="1" s="1"/>
  <c r="A269" i="1" s="1" a="1"/>
  <c r="A269" i="1" s="1"/>
  <c r="B289" i="1" a="1"/>
  <c r="B289" i="1" s="1"/>
  <c r="A289" i="1" s="1" a="1"/>
  <c r="A289" i="1" s="1"/>
  <c r="B297" i="1" a="1"/>
  <c r="B297" i="1" s="1"/>
  <c r="A297" i="1" s="1" a="1"/>
  <c r="A297" i="1" s="1"/>
  <c r="B305" i="1" a="1"/>
  <c r="B305" i="1" s="1"/>
  <c r="A305" i="1" s="1" a="1"/>
  <c r="A305" i="1" s="1"/>
  <c r="B315" i="1" a="1"/>
  <c r="B315" i="1" s="1"/>
  <c r="A315" i="1" s="1" a="1"/>
  <c r="A315" i="1" s="1"/>
  <c r="B326" i="1" a="1"/>
  <c r="B326" i="1" s="1"/>
  <c r="A326" i="1" s="1" a="1"/>
  <c r="A326" i="1" s="1"/>
  <c r="B335" i="1" a="1"/>
  <c r="B335" i="1" s="1"/>
  <c r="A335" i="1" s="1" a="1"/>
  <c r="A335" i="1" s="1"/>
  <c r="B355" i="1" a="1"/>
  <c r="B355" i="1" s="1"/>
  <c r="A355" i="1" s="1" a="1"/>
  <c r="A355" i="1" s="1"/>
  <c r="B370" i="1" a="1"/>
  <c r="B370" i="1" s="1"/>
  <c r="A370" i="1" s="1" a="1"/>
  <c r="A370" i="1" s="1"/>
  <c r="B386" i="1" a="1"/>
  <c r="B386" i="1" s="1"/>
  <c r="A386" i="1" s="1" a="1"/>
  <c r="A386" i="1" s="1"/>
  <c r="B402" i="1" a="1"/>
  <c r="B402" i="1" s="1"/>
  <c r="A402" i="1" s="1" a="1"/>
  <c r="A402" i="1" s="1"/>
  <c r="B418" i="1" a="1"/>
  <c r="B418" i="1" s="1"/>
  <c r="A418" i="1" s="1" a="1"/>
  <c r="A418" i="1" s="1"/>
  <c r="B434" i="1" a="1"/>
  <c r="B434" i="1" s="1"/>
  <c r="A434" i="1" s="1" a="1"/>
  <c r="A434" i="1" s="1"/>
  <c r="B450" i="1" a="1"/>
  <c r="B450" i="1" s="1"/>
  <c r="A450" i="1" s="1" a="1"/>
  <c r="A450" i="1" s="1"/>
  <c r="B466" i="1" a="1"/>
  <c r="B466" i="1" s="1"/>
  <c r="A466" i="1" s="1" a="1"/>
  <c r="A466" i="1" s="1"/>
  <c r="B482" i="1" a="1"/>
  <c r="B482" i="1" s="1"/>
  <c r="A482" i="1" s="1" a="1"/>
  <c r="A482" i="1" s="1"/>
  <c r="B502" i="1" a="1"/>
  <c r="B502" i="1" s="1"/>
  <c r="A502" i="1" s="1" a="1"/>
  <c r="A502" i="1" s="1"/>
  <c r="B518" i="1" a="1"/>
  <c r="B518" i="1" s="1"/>
  <c r="A518" i="1" s="1" a="1"/>
  <c r="A518" i="1" s="1"/>
  <c r="B534" i="1" a="1"/>
  <c r="B534" i="1" s="1"/>
  <c r="A534" i="1" s="1" a="1"/>
  <c r="A534" i="1" s="1"/>
  <c r="B550" i="1" a="1"/>
  <c r="B550" i="1" s="1"/>
  <c r="A550" i="1" s="1" a="1"/>
  <c r="A550" i="1" s="1"/>
  <c r="B566" i="1" a="1"/>
  <c r="B566" i="1" s="1"/>
  <c r="A566" i="1" s="1" a="1"/>
  <c r="A566" i="1" s="1"/>
  <c r="B582" i="1" a="1"/>
  <c r="B582" i="1" s="1"/>
  <c r="A582" i="1" s="1" a="1"/>
  <c r="A582" i="1" s="1"/>
  <c r="B596" i="1" a="1"/>
  <c r="B596" i="1" s="1"/>
  <c r="A596" i="1" s="1" a="1"/>
  <c r="A596" i="1" s="1"/>
  <c r="B604" i="1" a="1"/>
  <c r="B604" i="1" s="1"/>
  <c r="A604" i="1" s="1" a="1"/>
  <c r="A604" i="1" s="1"/>
  <c r="B612" i="1" a="1"/>
  <c r="B612" i="1" s="1"/>
  <c r="A612" i="1" s="1" a="1"/>
  <c r="A612" i="1" s="1"/>
  <c r="B344" i="1" a="1"/>
  <c r="B344" i="1" s="1"/>
  <c r="A344" i="1" s="1" a="1"/>
  <c r="A344" i="1" s="1"/>
  <c r="B360" i="1" a="1"/>
  <c r="B360" i="1" s="1"/>
  <c r="A360" i="1" s="1" a="1"/>
  <c r="A360" i="1" s="1"/>
  <c r="B620" i="1" a="1"/>
  <c r="B620" i="1" s="1"/>
  <c r="A620" i="1" s="1" a="1"/>
  <c r="A620" i="1" s="1"/>
  <c r="B640" i="1" a="1"/>
  <c r="B640" i="1" s="1"/>
  <c r="A640" i="1" s="1" a="1"/>
  <c r="A640" i="1" s="1"/>
  <c r="B656" i="1" a="1"/>
  <c r="B656" i="1" s="1"/>
  <c r="A656" i="1" s="1" a="1"/>
  <c r="A656" i="1" s="1"/>
  <c r="B670" i="1" a="1"/>
  <c r="B670" i="1" s="1"/>
  <c r="A670" i="1" s="1" a="1"/>
  <c r="A670" i="1" s="1"/>
  <c r="B686" i="1" a="1"/>
  <c r="B686" i="1" s="1"/>
  <c r="A686" i="1" s="1" a="1"/>
  <c r="A686" i="1" s="1"/>
  <c r="B702" i="1" a="1"/>
  <c r="B702" i="1" s="1"/>
  <c r="A702" i="1" s="1" a="1"/>
  <c r="A702" i="1" s="1"/>
  <c r="B671" i="1" a="1"/>
  <c r="B671" i="1" s="1"/>
  <c r="A671" i="1" s="1" a="1"/>
  <c r="A671" i="1" s="1"/>
  <c r="B687" i="1" a="1"/>
  <c r="B687" i="1" s="1"/>
  <c r="A687" i="1" s="1" a="1"/>
  <c r="A687" i="1" s="1"/>
  <c r="B707" i="1" a="1"/>
  <c r="B707" i="1" s="1"/>
  <c r="A707" i="1" s="1" a="1"/>
  <c r="A707" i="1" s="1"/>
  <c r="B721" i="1" a="1"/>
  <c r="B721" i="1" s="1"/>
  <c r="A721" i="1" s="1" a="1"/>
  <c r="A721" i="1" s="1"/>
  <c r="B737" i="1" a="1"/>
  <c r="B737" i="1" s="1"/>
  <c r="A737" i="1" s="1" a="1"/>
  <c r="A737" i="1" s="1"/>
  <c r="B753" i="1" a="1"/>
  <c r="B753" i="1" s="1"/>
  <c r="A753" i="1" s="1" a="1"/>
  <c r="A753" i="1" s="1"/>
  <c r="B769" i="1" a="1"/>
  <c r="B769" i="1" s="1"/>
  <c r="A769" i="1" s="1" a="1"/>
  <c r="A769" i="1" s="1"/>
  <c r="B785" i="1" a="1"/>
  <c r="B785" i="1" s="1"/>
  <c r="A785" i="1" s="1" a="1"/>
  <c r="A785" i="1" s="1"/>
  <c r="B805" i="1" a="1"/>
  <c r="B805" i="1" s="1"/>
  <c r="A805" i="1" s="1" a="1"/>
  <c r="A805" i="1" s="1"/>
  <c r="B821" i="1" a="1"/>
  <c r="B821" i="1" s="1"/>
  <c r="A821" i="1" s="1" a="1"/>
  <c r="A821" i="1" s="1"/>
  <c r="B837" i="1" a="1"/>
  <c r="B837" i="1" s="1"/>
  <c r="A837" i="1" s="1" a="1"/>
  <c r="A837" i="1" s="1"/>
  <c r="B853" i="1" a="1"/>
  <c r="B853" i="1" s="1"/>
  <c r="A853" i="1" s="1" a="1"/>
  <c r="A853" i="1" s="1"/>
  <c r="B873" i="1" a="1"/>
  <c r="B873" i="1" s="1"/>
  <c r="A873" i="1" s="1" a="1"/>
  <c r="A873" i="1" s="1"/>
  <c r="B889" i="1" a="1"/>
  <c r="B889" i="1" s="1"/>
  <c r="A889" i="1" s="1" a="1"/>
  <c r="A889" i="1" s="1"/>
  <c r="B905" i="1" a="1"/>
  <c r="B905" i="1" s="1"/>
  <c r="A905" i="1" s="1" a="1"/>
  <c r="A905" i="1" s="1"/>
  <c r="B921" i="1" a="1"/>
  <c r="B921" i="1" s="1"/>
  <c r="A921" i="1" s="1" a="1"/>
  <c r="A921" i="1" s="1"/>
  <c r="B937" i="1" a="1"/>
  <c r="B937" i="1" s="1"/>
  <c r="A937" i="1" s="1" a="1"/>
  <c r="A937" i="1" s="1"/>
  <c r="B953" i="1" a="1"/>
  <c r="B953" i="1" s="1"/>
  <c r="A953" i="1" s="1" a="1"/>
  <c r="A953" i="1" s="1"/>
  <c r="B969" i="1" a="1"/>
  <c r="B969" i="1" s="1"/>
  <c r="A969" i="1" s="1" a="1"/>
  <c r="A969" i="1" s="1"/>
  <c r="B985" i="1" a="1"/>
  <c r="B985" i="1" s="1"/>
  <c r="A985" i="1" s="1" a="1"/>
  <c r="A985" i="1" s="1"/>
  <c r="B1001" i="1" a="1"/>
  <c r="B1001" i="1" s="1"/>
  <c r="A1001" i="1" s="1" a="1"/>
  <c r="A1001" i="1" s="1"/>
  <c r="B1017" i="1" a="1"/>
  <c r="B1017" i="1" s="1"/>
  <c r="A1017" i="1" s="1" a="1"/>
  <c r="A1017" i="1" s="1"/>
  <c r="B1037" i="1" a="1"/>
  <c r="B1037" i="1" s="1"/>
  <c r="A1037" i="1" s="1" a="1"/>
  <c r="A1037" i="1" s="1"/>
  <c r="B1053" i="1" a="1"/>
  <c r="B1053" i="1" s="1"/>
  <c r="A1053" i="1" s="1" a="1"/>
  <c r="A1053" i="1" s="1"/>
  <c r="B1065" i="1" a="1"/>
  <c r="B1065" i="1" s="1"/>
  <c r="A1065" i="1" s="1" a="1"/>
  <c r="A1065" i="1" s="1"/>
  <c r="B1085" i="1" a="1"/>
  <c r="B1085" i="1" s="1"/>
  <c r="A1085" i="1" s="1" a="1"/>
  <c r="A1085" i="1" s="1"/>
  <c r="B1101" i="1" a="1"/>
  <c r="B1101" i="1" s="1"/>
  <c r="A1101" i="1" s="1" a="1"/>
  <c r="A1101"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61" i="1" a="1"/>
  <c r="B1161" i="1" s="1"/>
  <c r="A1161" i="1" s="1" a="1"/>
  <c r="A1161" i="1" s="1"/>
  <c r="B1169" i="1" a="1"/>
  <c r="B1169" i="1" s="1"/>
  <c r="A1169" i="1" s="1" a="1"/>
  <c r="A1169" i="1" s="1"/>
  <c r="B1177" i="1" a="1"/>
  <c r="B1177" i="1" s="1"/>
  <c r="A1177" i="1" s="1" a="1"/>
  <c r="A1177"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4" i="1" a="1"/>
  <c r="B1274" i="1" s="1"/>
  <c r="A1274" i="1" s="1" a="1"/>
  <c r="A1274"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7" i="1" a="1"/>
  <c r="B1387" i="1" s="1"/>
  <c r="A1387" i="1" s="1" a="1"/>
  <c r="A1387"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37" i="1" a="1"/>
  <c r="B37" i="1" s="1"/>
  <c r="A37" i="1" s="1" a="1"/>
  <c r="A37" i="1" s="1"/>
  <c r="B53" i="1" a="1"/>
  <c r="B53" i="1" s="1"/>
  <c r="A53" i="1" s="1" a="1"/>
  <c r="A53" i="1" s="1"/>
  <c r="B15" i="1" a="1"/>
  <c r="B15" i="1" s="1"/>
  <c r="A15" i="1" s="1" a="1"/>
  <c r="A15" i="1" s="1"/>
  <c r="B61" i="1" a="1"/>
  <c r="B61" i="1" s="1"/>
  <c r="A61" i="1" s="1" a="1"/>
  <c r="A61" i="1" s="1"/>
  <c r="B77" i="1" a="1"/>
  <c r="B77" i="1" s="1"/>
  <c r="A77" i="1" s="1" a="1"/>
  <c r="A77" i="1" s="1"/>
  <c r="B88" i="1" a="1"/>
  <c r="B88" i="1" s="1"/>
  <c r="A88" i="1" s="1" a="1"/>
  <c r="A88"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46" i="1" a="1"/>
  <c r="B146" i="1" s="1"/>
  <c r="A146" i="1" s="1" a="1"/>
  <c r="A146" i="1" s="1"/>
  <c r="B144" i="1" a="1"/>
  <c r="B144" i="1" s="1"/>
  <c r="A144" i="1" s="1" a="1"/>
  <c r="A144" i="1" s="1"/>
  <c r="B173" i="1" a="1"/>
  <c r="B173" i="1" s="1"/>
  <c r="A173" i="1" s="1" a="1"/>
  <c r="A173" i="1" s="1"/>
  <c r="B189" i="1" a="1"/>
  <c r="B189" i="1" s="1"/>
  <c r="A189" i="1" s="1" a="1"/>
  <c r="A189" i="1" s="1"/>
  <c r="B205" i="1" a="1"/>
  <c r="B205" i="1" s="1"/>
  <c r="A205" i="1" s="1" a="1"/>
  <c r="A205" i="1" s="1"/>
  <c r="B225" i="1" a="1"/>
  <c r="B225" i="1" s="1"/>
  <c r="A225" i="1" s="1" a="1"/>
  <c r="A225" i="1" s="1"/>
  <c r="B241" i="1" a="1"/>
  <c r="B241" i="1" s="1"/>
  <c r="A241" i="1" s="1" a="1"/>
  <c r="A241" i="1" s="1"/>
  <c r="B257" i="1" a="1"/>
  <c r="B257" i="1" s="1"/>
  <c r="A257" i="1" s="1" a="1"/>
  <c r="A257" i="1" s="1"/>
  <c r="B273" i="1" a="1"/>
  <c r="B273" i="1" s="1"/>
  <c r="A273" i="1" s="1" a="1"/>
  <c r="A273" i="1" s="1"/>
  <c r="B285" i="1" a="1"/>
  <c r="B285" i="1" s="1"/>
  <c r="A285" i="1" s="1" a="1"/>
  <c r="A285" i="1" s="1"/>
  <c r="B295" i="1" a="1"/>
  <c r="B295" i="1" s="1"/>
  <c r="A295" i="1" s="1" a="1"/>
  <c r="A295" i="1" s="1"/>
  <c r="B303" i="1" a="1"/>
  <c r="B303" i="1" s="1"/>
  <c r="A303" i="1" s="1" a="1"/>
  <c r="A303" i="1" s="1"/>
  <c r="B310" i="1" a="1"/>
  <c r="B310" i="1" s="1"/>
  <c r="A310" i="1" s="1" a="1"/>
  <c r="A310" i="1" s="1"/>
  <c r="B324" i="1" a="1"/>
  <c r="B324" i="1" s="1"/>
  <c r="A324" i="1" s="1" a="1"/>
  <c r="A324" i="1" s="1"/>
  <c r="B332" i="1" a="1"/>
  <c r="B332" i="1" s="1"/>
  <c r="A332" i="1" s="1" a="1"/>
  <c r="A332" i="1" s="1"/>
  <c r="B347" i="1" a="1"/>
  <c r="B347" i="1" s="1"/>
  <c r="A347" i="1" s="1" a="1"/>
  <c r="A347" i="1" s="1"/>
  <c r="B359" i="1" a="1"/>
  <c r="B359" i="1" s="1"/>
  <c r="A359" i="1" s="1" a="1"/>
  <c r="A359" i="1" s="1"/>
  <c r="B374" i="1" a="1"/>
  <c r="B374" i="1" s="1"/>
  <c r="A374" i="1" s="1" a="1"/>
  <c r="A374" i="1" s="1"/>
  <c r="B390" i="1" a="1"/>
  <c r="B390" i="1" s="1"/>
  <c r="A390" i="1" s="1" a="1"/>
  <c r="A390" i="1" s="1"/>
  <c r="B406" i="1" a="1"/>
  <c r="B406" i="1" s="1"/>
  <c r="A406" i="1" s="1" a="1"/>
  <c r="A406" i="1" s="1"/>
  <c r="B422" i="1" a="1"/>
  <c r="B422" i="1" s="1"/>
  <c r="A422" i="1" s="1" a="1"/>
  <c r="A422" i="1" s="1"/>
  <c r="B438" i="1" a="1"/>
  <c r="B438" i="1" s="1"/>
  <c r="A438" i="1" s="1" a="1"/>
  <c r="A438" i="1" s="1"/>
  <c r="B454" i="1" a="1"/>
  <c r="B454" i="1" s="1"/>
  <c r="A454" i="1" s="1" a="1"/>
  <c r="A454" i="1" s="1"/>
  <c r="B470" i="1" a="1"/>
  <c r="B470" i="1" s="1"/>
  <c r="A470" i="1" s="1" a="1"/>
  <c r="A470" i="1" s="1"/>
  <c r="B486" i="1" a="1"/>
  <c r="B486" i="1" s="1"/>
  <c r="A486" i="1" s="1" a="1"/>
  <c r="A486" i="1" s="1"/>
  <c r="B498" i="1" a="1"/>
  <c r="B498" i="1" s="1"/>
  <c r="A498" i="1" s="1" a="1"/>
  <c r="A498" i="1" s="1"/>
  <c r="B514" i="1" a="1"/>
  <c r="B514" i="1" s="1"/>
  <c r="A514" i="1" s="1" a="1"/>
  <c r="A514" i="1" s="1"/>
  <c r="B530" i="1" a="1"/>
  <c r="B530" i="1" s="1"/>
  <c r="A530" i="1" s="1" a="1"/>
  <c r="A530" i="1" s="1"/>
  <c r="B546" i="1" a="1"/>
  <c r="B546" i="1" s="1"/>
  <c r="A546" i="1" s="1" a="1"/>
  <c r="A546" i="1" s="1"/>
  <c r="B562" i="1" a="1"/>
  <c r="B562" i="1" s="1"/>
  <c r="A562" i="1" s="1" a="1"/>
  <c r="A562" i="1" s="1"/>
  <c r="B578" i="1" a="1"/>
  <c r="B578" i="1" s="1"/>
  <c r="A578" i="1" s="1" a="1"/>
  <c r="A578" i="1" s="1"/>
  <c r="B592" i="1" a="1"/>
  <c r="B592" i="1" s="1"/>
  <c r="A592" i="1" s="1" a="1"/>
  <c r="A592" i="1" s="1"/>
  <c r="B598" i="1" a="1"/>
  <c r="B598" i="1" s="1"/>
  <c r="A598" i="1" s="1" a="1"/>
  <c r="A598" i="1" s="1"/>
  <c r="B606" i="1" a="1"/>
  <c r="B606" i="1" s="1"/>
  <c r="A606" i="1" s="1" a="1"/>
  <c r="A606" i="1" s="1"/>
  <c r="B614" i="1" a="1"/>
  <c r="B614" i="1" s="1"/>
  <c r="A614" i="1" s="1" a="1"/>
  <c r="A614" i="1" s="1"/>
  <c r="B348" i="1" a="1"/>
  <c r="B348" i="1" s="1"/>
  <c r="A348" i="1" s="1" a="1"/>
  <c r="A348" i="1" s="1"/>
  <c r="B616" i="1" a="1"/>
  <c r="B616" i="1" s="1"/>
  <c r="A616" i="1" s="1" a="1"/>
  <c r="A616" i="1" s="1"/>
  <c r="B624" i="1" a="1"/>
  <c r="B624" i="1" s="1"/>
  <c r="A624" i="1" s="1" a="1"/>
  <c r="A624" i="1" s="1"/>
  <c r="B636" i="1" a="1"/>
  <c r="B636" i="1" s="1"/>
  <c r="A636" i="1" s="1" a="1"/>
  <c r="A636" i="1" s="1"/>
  <c r="B652" i="1" a="1"/>
  <c r="B652" i="1" s="1"/>
  <c r="A652" i="1" s="1" a="1"/>
  <c r="A652" i="1" s="1"/>
  <c r="B664" i="1" a="1"/>
  <c r="B664" i="1" s="1"/>
  <c r="A664" i="1" s="1" a="1"/>
  <c r="A664" i="1" s="1"/>
  <c r="B674" i="1" a="1"/>
  <c r="B674" i="1" s="1"/>
  <c r="A674" i="1" s="1" a="1"/>
  <c r="A674" i="1" s="1"/>
  <c r="B690" i="1" a="1"/>
  <c r="B690" i="1" s="1"/>
  <c r="A690" i="1" s="1" a="1"/>
  <c r="A690" i="1" s="1"/>
  <c r="B706" i="1" a="1"/>
  <c r="B706" i="1" s="1"/>
  <c r="A706" i="1" s="1" a="1"/>
  <c r="A706" i="1" s="1"/>
  <c r="B675" i="1" a="1"/>
  <c r="B675" i="1" s="1"/>
  <c r="A675" i="1" s="1" a="1"/>
  <c r="A675" i="1" s="1"/>
  <c r="B691" i="1" a="1"/>
  <c r="B691" i="1" s="1"/>
  <c r="A691" i="1" s="1" a="1"/>
  <c r="A691" i="1" s="1"/>
  <c r="B703" i="1" a="1"/>
  <c r="B703" i="1" s="1"/>
  <c r="A703" i="1" s="1" a="1"/>
  <c r="A703" i="1" s="1"/>
  <c r="B717" i="1" a="1"/>
  <c r="B717" i="1" s="1"/>
  <c r="A717" i="1" s="1" a="1"/>
  <c r="A717" i="1" s="1"/>
  <c r="B733" i="1" a="1"/>
  <c r="B733" i="1" s="1"/>
  <c r="A733" i="1" s="1" a="1"/>
  <c r="A733" i="1" s="1"/>
  <c r="B749" i="1" a="1"/>
  <c r="B749" i="1" s="1"/>
  <c r="A749" i="1" s="1" a="1"/>
  <c r="A749" i="1" s="1"/>
  <c r="B765" i="1" a="1"/>
  <c r="B765" i="1" s="1"/>
  <c r="A765" i="1" s="1" a="1"/>
  <c r="A765" i="1" s="1"/>
  <c r="B781" i="1" a="1"/>
  <c r="B781" i="1" s="1"/>
  <c r="A781" i="1" s="1" a="1"/>
  <c r="A781" i="1" s="1"/>
  <c r="B797" i="1" a="1"/>
  <c r="B797" i="1" s="1"/>
  <c r="A797" i="1" s="1" a="1"/>
  <c r="A797" i="1" s="1"/>
  <c r="B809" i="1" a="1"/>
  <c r="B809" i="1" s="1"/>
  <c r="A809" i="1" s="1" a="1"/>
  <c r="A809" i="1" s="1"/>
  <c r="B825" i="1" a="1"/>
  <c r="B825" i="1" s="1"/>
  <c r="A825" i="1" s="1" a="1"/>
  <c r="A825" i="1" s="1"/>
  <c r="B841" i="1" a="1"/>
  <c r="B841" i="1" s="1"/>
  <c r="A841" i="1" s="1" a="1"/>
  <c r="A841" i="1" s="1"/>
  <c r="B857" i="1" a="1"/>
  <c r="B857" i="1" s="1"/>
  <c r="A857" i="1" s="1" a="1"/>
  <c r="A857" i="1" s="1"/>
  <c r="B869" i="1" a="1"/>
  <c r="B869" i="1" s="1"/>
  <c r="A869" i="1" s="1" a="1"/>
  <c r="A869" i="1" s="1"/>
  <c r="B885" i="1" a="1"/>
  <c r="B885" i="1" s="1"/>
  <c r="A885" i="1" s="1" a="1"/>
  <c r="A885" i="1" s="1"/>
  <c r="B901" i="1" a="1"/>
  <c r="B901" i="1" s="1"/>
  <c r="A901" i="1" s="1" a="1"/>
  <c r="A901" i="1" s="1"/>
  <c r="B917" i="1" a="1"/>
  <c r="B917" i="1" s="1"/>
  <c r="A917" i="1" s="1" a="1"/>
  <c r="A917" i="1" s="1"/>
  <c r="B933" i="1" a="1"/>
  <c r="B933" i="1" s="1"/>
  <c r="A933" i="1" s="1" a="1"/>
  <c r="A933" i="1" s="1"/>
  <c r="B949" i="1" a="1"/>
  <c r="B949" i="1" s="1"/>
  <c r="A949" i="1" s="1" a="1"/>
  <c r="A949" i="1" s="1"/>
  <c r="B965" i="1" a="1"/>
  <c r="B965" i="1" s="1"/>
  <c r="A965" i="1" s="1" a="1"/>
  <c r="A965" i="1" s="1"/>
  <c r="B981" i="1" a="1"/>
  <c r="B981" i="1" s="1"/>
  <c r="A981" i="1" s="1" a="1"/>
  <c r="A981" i="1" s="1"/>
  <c r="B997" i="1" a="1"/>
  <c r="B997" i="1" s="1"/>
  <c r="A997" i="1" s="1" a="1"/>
  <c r="A997" i="1" s="1"/>
  <c r="B1013" i="1" a="1"/>
  <c r="B1013" i="1" s="1"/>
  <c r="A1013" i="1" s="1" a="1"/>
  <c r="A1013" i="1" s="1"/>
  <c r="B1029" i="1" a="1"/>
  <c r="B1029" i="1" s="1"/>
  <c r="A1029" i="1" s="1" a="1"/>
  <c r="A1029" i="1" s="1"/>
  <c r="B1041" i="1" a="1"/>
  <c r="B1041" i="1" s="1"/>
  <c r="A1041" i="1" s="1" a="1"/>
  <c r="A1041" i="1" s="1"/>
  <c r="B1061" i="1" a="1"/>
  <c r="B1061" i="1" s="1"/>
  <c r="A1061" i="1" s="1" a="1"/>
  <c r="A1061" i="1" s="1"/>
  <c r="B1077" i="1" a="1"/>
  <c r="B1077" i="1" s="1"/>
  <c r="A1077" i="1" s="1" a="1"/>
  <c r="A1077" i="1" s="1"/>
  <c r="B1089" i="1" a="1"/>
  <c r="B1089" i="1" s="1"/>
  <c r="A1089" i="1" s="1" a="1"/>
  <c r="A1089" i="1" s="1"/>
  <c r="B1105" i="1" a="1"/>
  <c r="B1105" i="1" s="1"/>
  <c r="A1105" i="1" s="1" a="1"/>
  <c r="A1105" i="1" s="1"/>
  <c r="B1157" i="1" a="1"/>
  <c r="B1157" i="1" s="1"/>
  <c r="A1157" i="1" s="1" a="1"/>
  <c r="A1157" i="1" s="1"/>
  <c r="B31" i="1" a="1"/>
  <c r="B31" i="1" s="1"/>
  <c r="A31" i="1" s="1" a="1"/>
  <c r="A31" i="1" s="1"/>
  <c r="B39" i="1" a="1"/>
  <c r="B39" i="1" s="1"/>
  <c r="A39" i="1" s="1" a="1"/>
  <c r="A39" i="1" s="1"/>
  <c r="B47" i="1" a="1"/>
  <c r="B47" i="1" s="1"/>
  <c r="A47" i="1" s="1" a="1"/>
  <c r="A47" i="1" s="1"/>
  <c r="B55" i="1" a="1"/>
  <c r="B55" i="1" s="1"/>
  <c r="A55" i="1" s="1" a="1"/>
  <c r="A55" i="1" s="1"/>
  <c r="B59" i="1" a="1"/>
  <c r="B59" i="1" s="1"/>
  <c r="A59" i="1" s="1" a="1"/>
  <c r="A59" i="1" s="1"/>
  <c r="B23" i="1" a="1"/>
  <c r="B23" i="1" s="1"/>
  <c r="B29" i="1" a="1"/>
  <c r="B29" i="1" s="1"/>
  <c r="A29" i="1" s="1" a="1"/>
  <c r="A29" i="1" s="1"/>
  <c r="B67" i="1" a="1"/>
  <c r="B67" i="1" s="1"/>
  <c r="A67" i="1" s="1" a="1"/>
  <c r="A67" i="1" s="1"/>
  <c r="B75" i="1" a="1"/>
  <c r="B75" i="1" s="1"/>
  <c r="A75" i="1" s="1" a="1"/>
  <c r="A75" i="1" s="1"/>
  <c r="B83" i="1" a="1"/>
  <c r="B83" i="1" s="1"/>
  <c r="A83" i="1" s="1" a="1"/>
  <c r="A83" i="1" s="1"/>
  <c r="B90" i="1" a="1"/>
  <c r="B90" i="1" s="1"/>
  <c r="A90" i="1" s="1" a="1"/>
  <c r="A90"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5" i="1" a="1"/>
  <c r="B145" i="1" s="1"/>
  <c r="A145" i="1" s="1" a="1"/>
  <c r="A145" i="1" s="1"/>
  <c r="B152" i="1" a="1"/>
  <c r="B152" i="1" s="1"/>
  <c r="A152" i="1" s="1" a="1"/>
  <c r="A152" i="1" s="1"/>
  <c r="B160" i="1" a="1"/>
  <c r="B160" i="1" s="1"/>
  <c r="A160" i="1" s="1" a="1"/>
  <c r="A160" i="1" s="1"/>
  <c r="B163" i="1" a="1"/>
  <c r="B163" i="1" s="1"/>
  <c r="A163" i="1" s="1" a="1"/>
  <c r="A163" i="1" s="1"/>
  <c r="B171" i="1" a="1"/>
  <c r="B171" i="1" s="1"/>
  <c r="A171" i="1" s="1" a="1"/>
  <c r="A171" i="1" s="1"/>
  <c r="B179" i="1" a="1"/>
  <c r="B179" i="1" s="1"/>
  <c r="A179" i="1" s="1" a="1"/>
  <c r="A179" i="1" s="1"/>
  <c r="B187" i="1" a="1"/>
  <c r="B187" i="1" s="1"/>
  <c r="A187" i="1" s="1" a="1"/>
  <c r="A187" i="1" s="1"/>
  <c r="B195" i="1" a="1"/>
  <c r="B195" i="1" s="1"/>
  <c r="A195" i="1" s="1" a="1"/>
  <c r="A195" i="1" s="1"/>
  <c r="B203" i="1" a="1"/>
  <c r="B203" i="1" s="1"/>
  <c r="A203" i="1" s="1" a="1"/>
  <c r="A203" i="1" s="1"/>
  <c r="B211" i="1" a="1"/>
  <c r="B211" i="1" s="1"/>
  <c r="A211" i="1" s="1" a="1"/>
  <c r="A211" i="1" s="1"/>
  <c r="B219" i="1" a="1"/>
  <c r="B219" i="1" s="1"/>
  <c r="A219" i="1" s="1" a="1"/>
  <c r="A219" i="1" s="1"/>
  <c r="B227" i="1" a="1"/>
  <c r="B227" i="1" s="1"/>
  <c r="A227" i="1" s="1" a="1"/>
  <c r="A227" i="1" s="1"/>
  <c r="B235" i="1" a="1"/>
  <c r="B235" i="1" s="1"/>
  <c r="A235" i="1" s="1" a="1"/>
  <c r="A235" i="1" s="1"/>
  <c r="B243" i="1" a="1"/>
  <c r="B243" i="1" s="1"/>
  <c r="A243" i="1" s="1" a="1"/>
  <c r="A243" i="1" s="1"/>
  <c r="B251" i="1" a="1"/>
  <c r="B251" i="1" s="1"/>
  <c r="A251" i="1" s="1" a="1"/>
  <c r="A251" i="1" s="1"/>
  <c r="B259" i="1" a="1"/>
  <c r="B259" i="1" s="1"/>
  <c r="A259" i="1" s="1" a="1"/>
  <c r="A259" i="1" s="1"/>
  <c r="B267" i="1" a="1"/>
  <c r="B267" i="1" s="1"/>
  <c r="A267" i="1" s="1" a="1"/>
  <c r="A267" i="1" s="1"/>
  <c r="B275" i="1" a="1"/>
  <c r="B275" i="1" s="1"/>
  <c r="A275" i="1" s="1" a="1"/>
  <c r="A275" i="1" s="1"/>
  <c r="B283" i="1" a="1"/>
  <c r="B283" i="1" s="1"/>
  <c r="A283" i="1" s="1" a="1"/>
  <c r="A283"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3" i="1" a="1"/>
  <c r="B313" i="1" s="1"/>
  <c r="A313" i="1" s="1" a="1"/>
  <c r="A313" i="1" s="1"/>
  <c r="B321" i="1" a="1"/>
  <c r="B321" i="1" s="1"/>
  <c r="A321" i="1" s="1" a="1"/>
  <c r="A321" i="1" s="1"/>
  <c r="B325" i="1" a="1"/>
  <c r="B325" i="1" s="1"/>
  <c r="A325" i="1" s="1" a="1"/>
  <c r="A325" i="1" s="1"/>
  <c r="B329" i="1" a="1"/>
  <c r="B329" i="1" s="1"/>
  <c r="A329" i="1" s="1" a="1"/>
  <c r="A329" i="1" s="1"/>
  <c r="B333" i="1" a="1"/>
  <c r="B333" i="1" s="1"/>
  <c r="A333" i="1" s="1" a="1"/>
  <c r="A333" i="1" s="1"/>
  <c r="B341" i="1" a="1"/>
  <c r="B341" i="1" s="1"/>
  <c r="A341" i="1" s="1" a="1"/>
  <c r="A341" i="1" s="1"/>
  <c r="B349" i="1" a="1"/>
  <c r="B349" i="1" s="1"/>
  <c r="A349" i="1" s="1" a="1"/>
  <c r="A349" i="1" s="1"/>
  <c r="B357" i="1" a="1"/>
  <c r="B357" i="1" s="1"/>
  <c r="A357" i="1" s="1" a="1"/>
  <c r="A357" i="1" s="1"/>
  <c r="B364" i="1" a="1"/>
  <c r="B364" i="1" s="1"/>
  <c r="A364" i="1" s="1" a="1"/>
  <c r="A364" i="1" s="1"/>
  <c r="B372" i="1" a="1"/>
  <c r="B372" i="1" s="1"/>
  <c r="A372" i="1" s="1" a="1"/>
  <c r="A372" i="1" s="1"/>
  <c r="B380" i="1" a="1"/>
  <c r="B380" i="1" s="1"/>
  <c r="A380" i="1" s="1" a="1"/>
  <c r="A380" i="1" s="1"/>
  <c r="B388" i="1" a="1"/>
  <c r="B388" i="1" s="1"/>
  <c r="A388" i="1" s="1" a="1"/>
  <c r="A388" i="1" s="1"/>
  <c r="B396" i="1" a="1"/>
  <c r="B396" i="1" s="1"/>
  <c r="A396" i="1" s="1" a="1"/>
  <c r="A396" i="1" s="1"/>
  <c r="B404" i="1" a="1"/>
  <c r="B404" i="1" s="1"/>
  <c r="A404" i="1" s="1" a="1"/>
  <c r="A404" i="1" s="1"/>
  <c r="B412" i="1" a="1"/>
  <c r="B412" i="1" s="1"/>
  <c r="A412" i="1" s="1" a="1"/>
  <c r="A412" i="1" s="1"/>
  <c r="B420" i="1" a="1"/>
  <c r="B420" i="1" s="1"/>
  <c r="A420" i="1" s="1" a="1"/>
  <c r="A420" i="1" s="1"/>
  <c r="B428" i="1" a="1"/>
  <c r="B428" i="1" s="1"/>
  <c r="A428" i="1" s="1" a="1"/>
  <c r="A428" i="1" s="1"/>
  <c r="B436" i="1" a="1"/>
  <c r="B436" i="1" s="1"/>
  <c r="A436" i="1" s="1" a="1"/>
  <c r="A436" i="1" s="1"/>
  <c r="B444" i="1" a="1"/>
  <c r="B444" i="1" s="1"/>
  <c r="A444" i="1" s="1" a="1"/>
  <c r="A444" i="1" s="1"/>
  <c r="B452" i="1" a="1"/>
  <c r="B452" i="1" s="1"/>
  <c r="A452" i="1" s="1" a="1"/>
  <c r="A452" i="1" s="1"/>
  <c r="B460" i="1" a="1"/>
  <c r="B460" i="1" s="1"/>
  <c r="A460" i="1" s="1" a="1"/>
  <c r="A460" i="1" s="1"/>
  <c r="B468" i="1" a="1"/>
  <c r="B468" i="1" s="1"/>
  <c r="A468" i="1" s="1" a="1"/>
  <c r="A468" i="1" s="1"/>
  <c r="B476" i="1" a="1"/>
  <c r="B476" i="1" s="1"/>
  <c r="A476" i="1" s="1" a="1"/>
  <c r="A476" i="1" s="1"/>
  <c r="B484" i="1" a="1"/>
  <c r="B484" i="1" s="1"/>
  <c r="A484" i="1" s="1" a="1"/>
  <c r="A484" i="1" s="1"/>
  <c r="B492" i="1" a="1"/>
  <c r="B492" i="1" s="1"/>
  <c r="A492" i="1" s="1" a="1"/>
  <c r="A492" i="1" s="1"/>
  <c r="B500" i="1" a="1"/>
  <c r="B500" i="1" s="1"/>
  <c r="A500" i="1" s="1" a="1"/>
  <c r="A500" i="1" s="1"/>
  <c r="B508" i="1" a="1"/>
  <c r="B508" i="1" s="1"/>
  <c r="A508" i="1" s="1" a="1"/>
  <c r="A508" i="1" s="1"/>
  <c r="B516" i="1" a="1"/>
  <c r="B516" i="1" s="1"/>
  <c r="A516" i="1" s="1" a="1"/>
  <c r="A516" i="1" s="1"/>
  <c r="B524" i="1" a="1"/>
  <c r="B524" i="1" s="1"/>
  <c r="A524" i="1" s="1" a="1"/>
  <c r="A524" i="1" s="1"/>
  <c r="B532" i="1" a="1"/>
  <c r="B532" i="1" s="1"/>
  <c r="A532" i="1" s="1" a="1"/>
  <c r="A532" i="1" s="1"/>
  <c r="B540" i="1" a="1"/>
  <c r="B540" i="1" s="1"/>
  <c r="A540" i="1" s="1" a="1"/>
  <c r="A540" i="1" s="1"/>
  <c r="B548" i="1" a="1"/>
  <c r="B548" i="1" s="1"/>
  <c r="A548" i="1" s="1" a="1"/>
  <c r="A548" i="1" s="1"/>
  <c r="B556" i="1" a="1"/>
  <c r="B556" i="1" s="1"/>
  <c r="A556" i="1" s="1" a="1"/>
  <c r="A556" i="1" s="1"/>
  <c r="B564" i="1" a="1"/>
  <c r="B564" i="1" s="1"/>
  <c r="A564" i="1" s="1" a="1"/>
  <c r="A564" i="1" s="1"/>
  <c r="B572" i="1" a="1"/>
  <c r="B572" i="1" s="1"/>
  <c r="A572" i="1" s="1" a="1"/>
  <c r="A572" i="1" s="1"/>
  <c r="B580" i="1" a="1"/>
  <c r="B580" i="1" s="1"/>
  <c r="A580" i="1" s="1" a="1"/>
  <c r="A580" i="1" s="1"/>
  <c r="B588" i="1" a="1"/>
  <c r="B588" i="1" s="1"/>
  <c r="A588" i="1" s="1" a="1"/>
  <c r="A588"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613" i="1" a="1"/>
  <c r="B613" i="1" s="1"/>
  <c r="A613" i="1" s="1" a="1"/>
  <c r="A613" i="1" s="1"/>
  <c r="B338" i="1" a="1"/>
  <c r="B338" i="1" s="1"/>
  <c r="A338" i="1" s="1" a="1"/>
  <c r="A338" i="1" s="1"/>
  <c r="B346" i="1" a="1"/>
  <c r="B346" i="1" s="1"/>
  <c r="A346" i="1" s="1" a="1"/>
  <c r="A346" i="1" s="1"/>
  <c r="B354" i="1" a="1"/>
  <c r="B354" i="1" s="1"/>
  <c r="A354" i="1" s="1" a="1"/>
  <c r="A354" i="1" s="1"/>
  <c r="B589" i="1" a="1"/>
  <c r="B589" i="1" s="1"/>
  <c r="A589" i="1" s="1" a="1"/>
  <c r="A589" i="1" s="1"/>
  <c r="B615" i="1" a="1"/>
  <c r="B615" i="1" s="1"/>
  <c r="A615" i="1" s="1" a="1"/>
  <c r="A615" i="1" s="1"/>
  <c r="B626" i="1" a="1"/>
  <c r="B626" i="1" s="1"/>
  <c r="A626" i="1" s="1" a="1"/>
  <c r="A626" i="1" s="1"/>
  <c r="B634" i="1" a="1"/>
  <c r="B634" i="1" s="1"/>
  <c r="A634" i="1" s="1" a="1"/>
  <c r="A634" i="1" s="1"/>
  <c r="B642" i="1" a="1"/>
  <c r="B642" i="1" s="1"/>
  <c r="A642" i="1" s="1" a="1"/>
  <c r="A642" i="1" s="1"/>
  <c r="B650" i="1" a="1"/>
  <c r="B650" i="1" s="1"/>
  <c r="A650" i="1" s="1" a="1"/>
  <c r="A650" i="1" s="1"/>
  <c r="B658" i="1" a="1"/>
  <c r="B658" i="1" s="1"/>
  <c r="A658" i="1" s="1" a="1"/>
  <c r="A658" i="1" s="1"/>
  <c r="B663" i="1" a="1"/>
  <c r="B663" i="1" s="1"/>
  <c r="A663" i="1" s="1" a="1"/>
  <c r="A663" i="1" s="1"/>
  <c r="B668" i="1" a="1"/>
  <c r="B668" i="1" s="1"/>
  <c r="A668" i="1" s="1" a="1"/>
  <c r="A668" i="1" s="1"/>
  <c r="B676" i="1" a="1"/>
  <c r="B676" i="1" s="1"/>
  <c r="A676" i="1" s="1" a="1"/>
  <c r="A676" i="1" s="1"/>
  <c r="B684" i="1" a="1"/>
  <c r="B684" i="1" s="1"/>
  <c r="A684" i="1" s="1" a="1"/>
  <c r="A684" i="1" s="1"/>
  <c r="B692" i="1" a="1"/>
  <c r="B692" i="1" s="1"/>
  <c r="A692" i="1" s="1" a="1"/>
  <c r="A692" i="1" s="1"/>
  <c r="B700" i="1" a="1"/>
  <c r="B700" i="1" s="1"/>
  <c r="A700" i="1" s="1" a="1"/>
  <c r="A700" i="1" s="1"/>
  <c r="B708" i="1" a="1"/>
  <c r="B708" i="1" s="1"/>
  <c r="A708" i="1" s="1" a="1"/>
  <c r="A708" i="1" s="1"/>
  <c r="B669" i="1" a="1"/>
  <c r="B669" i="1" s="1"/>
  <c r="A669" i="1" s="1" a="1"/>
  <c r="A669" i="1" s="1"/>
  <c r="B677" i="1" a="1"/>
  <c r="B677" i="1" s="1"/>
  <c r="A677" i="1" s="1" a="1"/>
  <c r="A677" i="1" s="1"/>
  <c r="B685" i="1" a="1"/>
  <c r="B685" i="1" s="1"/>
  <c r="A685" i="1" s="1" a="1"/>
  <c r="A685" i="1" s="1"/>
  <c r="B693" i="1" a="1"/>
  <c r="B693" i="1" s="1"/>
  <c r="A693" i="1" s="1" a="1"/>
  <c r="A693" i="1" s="1"/>
  <c r="B701" i="1" a="1"/>
  <c r="B701" i="1" s="1"/>
  <c r="A701" i="1" s="1" a="1"/>
  <c r="A701" i="1" s="1"/>
  <c r="B709" i="1" a="1"/>
  <c r="B709" i="1" s="1"/>
  <c r="A709" i="1" s="1" a="1"/>
  <c r="A709" i="1" s="1"/>
  <c r="B719" i="1" a="1"/>
  <c r="B719" i="1" s="1"/>
  <c r="A719" i="1" s="1" a="1"/>
  <c r="A719" i="1" s="1"/>
  <c r="B727" i="1" a="1"/>
  <c r="B727" i="1" s="1"/>
  <c r="A727" i="1" s="1" a="1"/>
  <c r="A727" i="1" s="1"/>
  <c r="B735" i="1" a="1"/>
  <c r="B735" i="1" s="1"/>
  <c r="A735" i="1" s="1" a="1"/>
  <c r="A735" i="1" s="1"/>
  <c r="B743" i="1" a="1"/>
  <c r="B743" i="1" s="1"/>
  <c r="A743" i="1" s="1" a="1"/>
  <c r="A743" i="1" s="1"/>
  <c r="B751" i="1" a="1"/>
  <c r="B751" i="1" s="1"/>
  <c r="A751" i="1" s="1" a="1"/>
  <c r="A751" i="1" s="1"/>
  <c r="B759" i="1" a="1"/>
  <c r="B759" i="1" s="1"/>
  <c r="A759" i="1" s="1" a="1"/>
  <c r="A759" i="1" s="1"/>
  <c r="B767" i="1" a="1"/>
  <c r="B767" i="1" s="1"/>
  <c r="A767" i="1" s="1" a="1"/>
  <c r="A767" i="1" s="1"/>
  <c r="B775" i="1" a="1"/>
  <c r="B775" i="1" s="1"/>
  <c r="A775" i="1" s="1" a="1"/>
  <c r="A775" i="1" s="1"/>
  <c r="B783" i="1" a="1"/>
  <c r="B783" i="1" s="1"/>
  <c r="A783" i="1" s="1" a="1"/>
  <c r="A783" i="1" s="1"/>
  <c r="B791" i="1" a="1"/>
  <c r="B791" i="1" s="1"/>
  <c r="A791" i="1" s="1" a="1"/>
  <c r="A791" i="1" s="1"/>
  <c r="B799" i="1" a="1"/>
  <c r="B799" i="1" s="1"/>
  <c r="A799" i="1" s="1" a="1"/>
  <c r="A799" i="1" s="1"/>
  <c r="B807" i="1" a="1"/>
  <c r="B807" i="1" s="1"/>
  <c r="A807" i="1" s="1" a="1"/>
  <c r="A807" i="1" s="1"/>
  <c r="B815" i="1" a="1"/>
  <c r="B815" i="1" s="1"/>
  <c r="A815" i="1" s="1" a="1"/>
  <c r="A815" i="1" s="1"/>
  <c r="B823" i="1" a="1"/>
  <c r="B823" i="1" s="1"/>
  <c r="A823" i="1" s="1" a="1"/>
  <c r="A823" i="1" s="1"/>
  <c r="B831" i="1" a="1"/>
  <c r="B831" i="1" s="1"/>
  <c r="A831" i="1" s="1" a="1"/>
  <c r="A831" i="1" s="1"/>
  <c r="B839" i="1" a="1"/>
  <c r="B839" i="1" s="1"/>
  <c r="A839" i="1" s="1" a="1"/>
  <c r="A839" i="1" s="1"/>
  <c r="B847" i="1" a="1"/>
  <c r="B847" i="1" s="1"/>
  <c r="A847" i="1" s="1" a="1"/>
  <c r="A847" i="1" s="1"/>
  <c r="B855" i="1" a="1"/>
  <c r="B855" i="1" s="1"/>
  <c r="A855" i="1" s="1" a="1"/>
  <c r="A855" i="1" s="1"/>
  <c r="B863" i="1" a="1"/>
  <c r="B863" i="1" s="1"/>
  <c r="A863" i="1" s="1" a="1"/>
  <c r="A863" i="1" s="1"/>
  <c r="B871" i="1" a="1"/>
  <c r="B871" i="1" s="1"/>
  <c r="A871" i="1" s="1" a="1"/>
  <c r="A871" i="1" s="1"/>
  <c r="B879" i="1" a="1"/>
  <c r="B879" i="1" s="1"/>
  <c r="A879" i="1" s="1" a="1"/>
  <c r="A879" i="1" s="1"/>
  <c r="B887" i="1" a="1"/>
  <c r="B887" i="1" s="1"/>
  <c r="A887" i="1" s="1" a="1"/>
  <c r="A887" i="1" s="1"/>
  <c r="B895" i="1" a="1"/>
  <c r="B895" i="1" s="1"/>
  <c r="A895" i="1" s="1" a="1"/>
  <c r="A895" i="1" s="1"/>
  <c r="B903" i="1" a="1"/>
  <c r="B903" i="1" s="1"/>
  <c r="A903" i="1" s="1" a="1"/>
  <c r="A903" i="1" s="1"/>
  <c r="B911" i="1" a="1"/>
  <c r="B911" i="1" s="1"/>
  <c r="A911" i="1" s="1" a="1"/>
  <c r="A911" i="1" s="1"/>
  <c r="B919" i="1" a="1"/>
  <c r="B919" i="1" s="1"/>
  <c r="A919" i="1" s="1" a="1"/>
  <c r="A919" i="1" s="1"/>
  <c r="B927" i="1" a="1"/>
  <c r="B927" i="1" s="1"/>
  <c r="A927" i="1" s="1" a="1"/>
  <c r="A927" i="1" s="1"/>
  <c r="B935" i="1" a="1"/>
  <c r="B935" i="1" s="1"/>
  <c r="A935" i="1" s="1" a="1"/>
  <c r="A935" i="1" s="1"/>
  <c r="B943" i="1" a="1"/>
  <c r="B943" i="1" s="1"/>
  <c r="A943" i="1" s="1" a="1"/>
  <c r="A943" i="1" s="1"/>
  <c r="B951" i="1" a="1"/>
  <c r="B951" i="1" s="1"/>
  <c r="A951" i="1" s="1" a="1"/>
  <c r="A951" i="1" s="1"/>
  <c r="B959" i="1" a="1"/>
  <c r="B959" i="1" s="1"/>
  <c r="A959" i="1" s="1" a="1"/>
  <c r="A959" i="1" s="1"/>
  <c r="B967" i="1" a="1"/>
  <c r="B967" i="1" s="1"/>
  <c r="A967" i="1" s="1" a="1"/>
  <c r="A967" i="1" s="1"/>
  <c r="B975" i="1" a="1"/>
  <c r="B975" i="1" s="1"/>
  <c r="A975" i="1" s="1" a="1"/>
  <c r="A975" i="1" s="1"/>
  <c r="B983" i="1" a="1"/>
  <c r="B983" i="1" s="1"/>
  <c r="A983" i="1" s="1" a="1"/>
  <c r="A983" i="1" s="1"/>
  <c r="B991" i="1" a="1"/>
  <c r="B991" i="1" s="1"/>
  <c r="A991" i="1" s="1" a="1"/>
  <c r="A991" i="1" s="1"/>
  <c r="B999" i="1" a="1"/>
  <c r="B999" i="1" s="1"/>
  <c r="A999" i="1" s="1" a="1"/>
  <c r="A999" i="1" s="1"/>
  <c r="B1007" i="1" a="1"/>
  <c r="B1007" i="1" s="1"/>
  <c r="A1007" i="1" s="1" a="1"/>
  <c r="A1007" i="1" s="1"/>
  <c r="B1015" i="1" a="1"/>
  <c r="B1015" i="1" s="1"/>
  <c r="A1015" i="1" s="1" a="1"/>
  <c r="A1015" i="1" s="1"/>
  <c r="B1023" i="1" a="1"/>
  <c r="B1023" i="1" s="1"/>
  <c r="A1023" i="1" s="1" a="1"/>
  <c r="A1023" i="1" s="1"/>
  <c r="B1031" i="1" a="1"/>
  <c r="B1031" i="1" s="1"/>
  <c r="A1031" i="1" s="1" a="1"/>
  <c r="A1031" i="1" s="1"/>
  <c r="B1039" i="1" a="1"/>
  <c r="B1039" i="1" s="1"/>
  <c r="A1039" i="1" s="1" a="1"/>
  <c r="A1039" i="1" s="1"/>
  <c r="B1047" i="1" a="1"/>
  <c r="B1047" i="1" s="1"/>
  <c r="A1047" i="1" s="1" a="1"/>
  <c r="A1047" i="1" s="1"/>
  <c r="B1055" i="1" a="1"/>
  <c r="B1055" i="1" s="1"/>
  <c r="A1055" i="1" s="1" a="1"/>
  <c r="A1055" i="1" s="1"/>
  <c r="B1063" i="1" a="1"/>
  <c r="B1063" i="1" s="1"/>
  <c r="A1063" i="1" s="1" a="1"/>
  <c r="A1063" i="1" s="1"/>
  <c r="B1071" i="1" a="1"/>
  <c r="B1071" i="1" s="1"/>
  <c r="A1071" i="1" s="1" a="1"/>
  <c r="A1071" i="1" s="1"/>
  <c r="B1079" i="1" a="1"/>
  <c r="B1079" i="1" s="1"/>
  <c r="A1079" i="1" s="1" a="1"/>
  <c r="A1079" i="1" s="1"/>
  <c r="B1087" i="1" a="1"/>
  <c r="B1087" i="1" s="1"/>
  <c r="A1087" i="1" s="1" a="1"/>
  <c r="A1087" i="1" s="1"/>
  <c r="B1095" i="1" a="1"/>
  <c r="B1095" i="1" s="1"/>
  <c r="A1095" i="1" s="1" a="1"/>
  <c r="A1095" i="1" s="1"/>
  <c r="B1103" i="1" a="1"/>
  <c r="B1103" i="1" s="1"/>
  <c r="A1103" i="1" s="1" a="1"/>
  <c r="A1103" i="1" s="1"/>
  <c r="B1111" i="1" a="1"/>
  <c r="B1111" i="1" s="1"/>
  <c r="A1111" i="1" s="1" a="1"/>
  <c r="A1111"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59" i="1" a="1"/>
  <c r="B1159" i="1" s="1"/>
  <c r="A1159" i="1" s="1" a="1"/>
  <c r="A1159" i="1" s="1"/>
  <c r="B1167" i="1" a="1"/>
  <c r="B1167" i="1" s="1"/>
  <c r="A1167" i="1" s="1" a="1"/>
  <c r="A1167" i="1" s="1"/>
  <c r="B1175" i="1" a="1"/>
  <c r="B1175" i="1" s="1"/>
  <c r="A1175" i="1" s="1" a="1"/>
  <c r="A1175"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8" i="1" a="1"/>
  <c r="B1358" i="1" s="1"/>
  <c r="A1358" i="1" s="1" a="1"/>
  <c r="A1358" i="1" s="1"/>
  <c r="B1362" i="1" a="1"/>
  <c r="B1362" i="1" s="1"/>
  <c r="A1362" i="1" s="1" a="1"/>
  <c r="A1362" i="1" s="1"/>
  <c r="B1366" i="1" a="1"/>
  <c r="B1366" i="1" s="1"/>
  <c r="A1366" i="1" s="1" a="1"/>
  <c r="A1366" i="1" s="1"/>
  <c r="B41" i="1" a="1"/>
  <c r="B41" i="1" s="1"/>
  <c r="A41" i="1" s="1" a="1"/>
  <c r="A41" i="1" s="1"/>
  <c r="B56" i="1" a="1"/>
  <c r="B56" i="1" s="1"/>
  <c r="A56" i="1" s="1" a="1"/>
  <c r="A56" i="1" s="1"/>
  <c r="B22" i="1" a="1"/>
  <c r="B22" i="1" s="1"/>
  <c r="A22" i="1" s="1" a="1"/>
  <c r="A22" i="1" s="1"/>
  <c r="B65" i="1" a="1"/>
  <c r="B65" i="1" s="1"/>
  <c r="A65" i="1" s="1" a="1"/>
  <c r="A65" i="1" s="1"/>
  <c r="B81" i="1" a="1"/>
  <c r="B81" i="1" s="1"/>
  <c r="A81" i="1" s="1" a="1"/>
  <c r="A81" i="1" s="1"/>
  <c r="B92" i="1" a="1"/>
  <c r="B92" i="1" s="1"/>
  <c r="A92" i="1" s="1" a="1"/>
  <c r="A92"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8" i="1" a="1"/>
  <c r="B158" i="1" s="1"/>
  <c r="A158" i="1" s="1" a="1"/>
  <c r="A158" i="1" s="1"/>
  <c r="B169" i="1" a="1"/>
  <c r="B169" i="1" s="1"/>
  <c r="A169" i="1" s="1" a="1"/>
  <c r="A169" i="1" s="1"/>
  <c r="B181" i="1" a="1"/>
  <c r="B181" i="1" s="1"/>
  <c r="A181" i="1" s="1" a="1"/>
  <c r="A181" i="1" s="1"/>
  <c r="B201" i="1" a="1"/>
  <c r="B201" i="1" s="1"/>
  <c r="A201" i="1" s="1" a="1"/>
  <c r="A201" i="1" s="1"/>
  <c r="B213" i="1" a="1"/>
  <c r="B213" i="1" s="1"/>
  <c r="A213" i="1" s="1" a="1"/>
  <c r="A213" i="1" s="1"/>
  <c r="B229" i="1" a="1"/>
  <c r="B229" i="1" s="1"/>
  <c r="A229" i="1" s="1" a="1"/>
  <c r="A229" i="1" s="1"/>
  <c r="B245" i="1" a="1"/>
  <c r="B245" i="1" s="1"/>
  <c r="A245" i="1" s="1" a="1"/>
  <c r="A245" i="1" s="1"/>
  <c r="B261" i="1" a="1"/>
  <c r="B261" i="1" s="1"/>
  <c r="A261" i="1" s="1" a="1"/>
  <c r="A261" i="1" s="1"/>
  <c r="B277" i="1" a="1"/>
  <c r="B277" i="1" s="1"/>
  <c r="A277" i="1" s="1" a="1"/>
  <c r="A277" i="1" s="1"/>
  <c r="B293" i="1" a="1"/>
  <c r="B293" i="1" s="1"/>
  <c r="A293" i="1" s="1" a="1"/>
  <c r="A293" i="1" s="1"/>
  <c r="B301" i="1" a="1"/>
  <c r="B301" i="1" s="1"/>
  <c r="A301" i="1" s="1" a="1"/>
  <c r="A301" i="1" s="1"/>
  <c r="B309" i="1" a="1"/>
  <c r="B309" i="1" s="1"/>
  <c r="A309" i="1" s="1" a="1"/>
  <c r="A309" i="1" s="1"/>
  <c r="B322" i="1" a="1"/>
  <c r="B322" i="1" s="1"/>
  <c r="A322" i="1" s="1" a="1"/>
  <c r="A322" i="1" s="1"/>
  <c r="B330" i="1" a="1"/>
  <c r="B330" i="1" s="1"/>
  <c r="A330" i="1" s="1" a="1"/>
  <c r="A330" i="1" s="1"/>
  <c r="B343" i="1" a="1"/>
  <c r="B343" i="1" s="1"/>
  <c r="A343" i="1" s="1" a="1"/>
  <c r="A343" i="1" s="1"/>
  <c r="B362" i="1" a="1"/>
  <c r="B362" i="1" s="1"/>
  <c r="A362" i="1" s="1" a="1"/>
  <c r="A362" i="1" s="1"/>
  <c r="B378" i="1" a="1"/>
  <c r="B378" i="1" s="1"/>
  <c r="A378" i="1" s="1" a="1"/>
  <c r="A378" i="1" s="1"/>
  <c r="B394" i="1" a="1"/>
  <c r="B394" i="1" s="1"/>
  <c r="A394" i="1" s="1" a="1"/>
  <c r="A394" i="1" s="1"/>
  <c r="B410" i="1" a="1"/>
  <c r="B410" i="1" s="1"/>
  <c r="A410" i="1" s="1" a="1"/>
  <c r="A410" i="1" s="1"/>
  <c r="B426" i="1" a="1"/>
  <c r="B426" i="1" s="1"/>
  <c r="A426" i="1" s="1" a="1"/>
  <c r="A426" i="1" s="1"/>
  <c r="B442" i="1" a="1"/>
  <c r="B442" i="1" s="1"/>
  <c r="A442" i="1" s="1" a="1"/>
  <c r="A442" i="1" s="1"/>
  <c r="B458" i="1" a="1"/>
  <c r="B458" i="1" s="1"/>
  <c r="A458" i="1" s="1" a="1"/>
  <c r="A458" i="1" s="1"/>
  <c r="B474" i="1" a="1"/>
  <c r="B474" i="1" s="1"/>
  <c r="A474" i="1" s="1" a="1"/>
  <c r="A474" i="1" s="1"/>
  <c r="B494" i="1" a="1"/>
  <c r="B494" i="1" s="1"/>
  <c r="A494" i="1" s="1" a="1"/>
  <c r="A494" i="1" s="1"/>
  <c r="B510" i="1" a="1"/>
  <c r="B510" i="1" s="1"/>
  <c r="A510" i="1" s="1" a="1"/>
  <c r="A510" i="1" s="1"/>
  <c r="B526" i="1" a="1"/>
  <c r="B526" i="1" s="1"/>
  <c r="A526" i="1" s="1" a="1"/>
  <c r="A526" i="1" s="1"/>
  <c r="B542" i="1" a="1"/>
  <c r="B542" i="1" s="1"/>
  <c r="A542" i="1" s="1" a="1"/>
  <c r="A542" i="1" s="1"/>
  <c r="B558" i="1" a="1"/>
  <c r="B558" i="1" s="1"/>
  <c r="A558" i="1" s="1" a="1"/>
  <c r="A558" i="1" s="1"/>
  <c r="B574" i="1" a="1"/>
  <c r="B574" i="1" s="1"/>
  <c r="A574" i="1" s="1" a="1"/>
  <c r="A574" i="1" s="1"/>
  <c r="B590" i="1" a="1"/>
  <c r="B590" i="1" s="1"/>
  <c r="A590" i="1" s="1" a="1"/>
  <c r="A590" i="1" s="1"/>
  <c r="B600" i="1" a="1"/>
  <c r="B600" i="1" s="1"/>
  <c r="A600" i="1" s="1" a="1"/>
  <c r="A600" i="1" s="1"/>
  <c r="B608" i="1" a="1"/>
  <c r="B608" i="1" s="1"/>
  <c r="A608" i="1" s="1" a="1"/>
  <c r="A608" i="1" s="1"/>
  <c r="B336" i="1" a="1"/>
  <c r="B336" i="1" s="1"/>
  <c r="A336" i="1" s="1" a="1"/>
  <c r="A336" i="1" s="1"/>
  <c r="B352" i="1" a="1"/>
  <c r="B352" i="1" s="1"/>
  <c r="A352" i="1" s="1" a="1"/>
  <c r="A352" i="1" s="1"/>
  <c r="B659" i="1" a="1"/>
  <c r="B659" i="1" s="1"/>
  <c r="A659" i="1" s="1" a="1"/>
  <c r="A659" i="1" s="1"/>
  <c r="B632" i="1" a="1"/>
  <c r="B632" i="1" s="1"/>
  <c r="A632" i="1" s="1" a="1"/>
  <c r="A632" i="1" s="1"/>
  <c r="B648" i="1" a="1"/>
  <c r="B648" i="1" s="1"/>
  <c r="A648" i="1" s="1" a="1"/>
  <c r="A648" i="1" s="1"/>
  <c r="B662" i="1" a="1"/>
  <c r="B662" i="1" s="1"/>
  <c r="A662" i="1" s="1" a="1"/>
  <c r="A662" i="1" s="1"/>
  <c r="B678" i="1" a="1"/>
  <c r="B678" i="1" s="1"/>
  <c r="A678" i="1" s="1" a="1"/>
  <c r="A678" i="1" s="1"/>
  <c r="B694" i="1" a="1"/>
  <c r="B694" i="1" s="1"/>
  <c r="A694" i="1" s="1" a="1"/>
  <c r="A694" i="1" s="1"/>
  <c r="B710" i="1" a="1"/>
  <c r="B710" i="1" s="1"/>
  <c r="A710" i="1" s="1" a="1"/>
  <c r="A710" i="1" s="1"/>
  <c r="B679" i="1" a="1"/>
  <c r="B679" i="1" s="1"/>
  <c r="A679" i="1" s="1" a="1"/>
  <c r="A679" i="1" s="1"/>
  <c r="B695" i="1" a="1"/>
  <c r="B695" i="1" s="1"/>
  <c r="A695" i="1" s="1" a="1"/>
  <c r="A695" i="1" s="1"/>
  <c r="B713" i="1" a="1"/>
  <c r="B713" i="1" s="1"/>
  <c r="A713" i="1" s="1" a="1"/>
  <c r="A713" i="1" s="1"/>
  <c r="B729" i="1" a="1"/>
  <c r="B729" i="1" s="1"/>
  <c r="A729" i="1" s="1" a="1"/>
  <c r="A729" i="1" s="1"/>
  <c r="B745" i="1" a="1"/>
  <c r="B745" i="1" s="1"/>
  <c r="A745" i="1" s="1" a="1"/>
  <c r="A745" i="1" s="1"/>
  <c r="B761" i="1" a="1"/>
  <c r="B761" i="1" s="1"/>
  <c r="A761" i="1" s="1" a="1"/>
  <c r="A761" i="1" s="1"/>
  <c r="B777" i="1" a="1"/>
  <c r="B777" i="1" s="1"/>
  <c r="A777" i="1" s="1" a="1"/>
  <c r="A777" i="1" s="1"/>
  <c r="B793" i="1" a="1"/>
  <c r="B793" i="1" s="1"/>
  <c r="A793" i="1" s="1" a="1"/>
  <c r="A793" i="1" s="1"/>
  <c r="B813" i="1" a="1"/>
  <c r="B813" i="1" s="1"/>
  <c r="A813" i="1" s="1" a="1"/>
  <c r="A813" i="1" s="1"/>
  <c r="B829" i="1" a="1"/>
  <c r="B829" i="1" s="1"/>
  <c r="A829" i="1" s="1" a="1"/>
  <c r="A829" i="1" s="1"/>
  <c r="B845" i="1" a="1"/>
  <c r="B845" i="1" s="1"/>
  <c r="A845" i="1" s="1" a="1"/>
  <c r="A845" i="1" s="1"/>
  <c r="B861" i="1" a="1"/>
  <c r="B861" i="1" s="1"/>
  <c r="A861" i="1" s="1" a="1"/>
  <c r="A861" i="1" s="1"/>
  <c r="B881" i="1" a="1"/>
  <c r="B881" i="1" s="1"/>
  <c r="A881" i="1" s="1" a="1"/>
  <c r="A881" i="1" s="1"/>
  <c r="B897" i="1" a="1"/>
  <c r="B897" i="1" s="1"/>
  <c r="A897" i="1" s="1" a="1"/>
  <c r="A897" i="1" s="1"/>
  <c r="B913" i="1" a="1"/>
  <c r="B913" i="1" s="1"/>
  <c r="A913" i="1" s="1" a="1"/>
  <c r="A913" i="1" s="1"/>
  <c r="B929" i="1" a="1"/>
  <c r="B929" i="1" s="1"/>
  <c r="A929" i="1" s="1" a="1"/>
  <c r="A929" i="1" s="1"/>
  <c r="B945" i="1" a="1"/>
  <c r="B945" i="1" s="1"/>
  <c r="A945" i="1" s="1" a="1"/>
  <c r="A945" i="1" s="1"/>
  <c r="B961" i="1" a="1"/>
  <c r="B961" i="1" s="1"/>
  <c r="A961" i="1" s="1" a="1"/>
  <c r="A961" i="1" s="1"/>
  <c r="B977" i="1" a="1"/>
  <c r="B977" i="1" s="1"/>
  <c r="A977" i="1" s="1" a="1"/>
  <c r="A977" i="1" s="1"/>
  <c r="B993" i="1" a="1"/>
  <c r="B993" i="1" s="1"/>
  <c r="A993" i="1" s="1" a="1"/>
  <c r="A993" i="1" s="1"/>
  <c r="B1009" i="1" a="1"/>
  <c r="B1009" i="1" s="1"/>
  <c r="A1009" i="1" s="1" a="1"/>
  <c r="A1009" i="1" s="1"/>
  <c r="B1025" i="1" a="1"/>
  <c r="B1025" i="1" s="1"/>
  <c r="A1025" i="1" s="1" a="1"/>
  <c r="A1025" i="1" s="1"/>
  <c r="B1045" i="1" a="1"/>
  <c r="B1045" i="1" s="1"/>
  <c r="A1045" i="1" s="1" a="1"/>
  <c r="A1045" i="1" s="1"/>
  <c r="B1057" i="1" a="1"/>
  <c r="B1057" i="1" s="1"/>
  <c r="A1057" i="1" s="1" a="1"/>
  <c r="A1057" i="1" s="1"/>
  <c r="B1073" i="1" a="1"/>
  <c r="B1073" i="1" s="1"/>
  <c r="A1073" i="1" s="1" a="1"/>
  <c r="A1073" i="1" s="1"/>
  <c r="B1093" i="1" a="1"/>
  <c r="B1093" i="1" s="1"/>
  <c r="A1093" i="1" s="1" a="1"/>
  <c r="A1093" i="1" s="1"/>
  <c r="B1109" i="1" a="1"/>
  <c r="B1109" i="1" s="1"/>
  <c r="A1109" i="1" s="1" a="1"/>
  <c r="A1109"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5" i="1" a="1"/>
  <c r="B1165" i="1" s="1"/>
  <c r="A1165" i="1" s="1" a="1"/>
  <c r="A1165" i="1" s="1"/>
  <c r="B1173" i="1" a="1"/>
  <c r="B1173" i="1" s="1"/>
  <c r="A1173" i="1" s="1" a="1"/>
  <c r="A1173"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1501" i="1" a="1"/>
  <c r="B1501" i="1" s="1"/>
  <c r="A1501" i="1" s="1" a="1"/>
  <c r="A1501"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0" i="1" a="1"/>
  <c r="B1500" i="1" s="1"/>
  <c r="A1500" i="1" s="1" a="1"/>
  <c r="A1500"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5" i="1" a="1"/>
  <c r="B2995" i="1" s="1"/>
  <c r="A2995" i="1" s="1" a="1"/>
  <c r="A2995"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2985" i="1" a="1"/>
  <c r="B2985" i="1" s="1"/>
  <c r="A2985" i="1" s="1" a="1"/>
  <c r="A2985" i="1" s="1"/>
  <c r="B46" i="1" a="1"/>
  <c r="B46" i="1" s="1"/>
  <c r="A46" i="1" s="1" a="1"/>
  <c r="A46" i="1" s="1"/>
  <c r="B70" i="1" a="1"/>
  <c r="B70" i="1" s="1"/>
  <c r="A70" i="1" s="1" a="1"/>
  <c r="A70" i="1" s="1"/>
  <c r="B85" i="1" a="1"/>
  <c r="B85" i="1" s="1"/>
  <c r="A85" i="1" s="1" a="1"/>
  <c r="A85" i="1" s="1"/>
  <c r="B153" i="1" a="1"/>
  <c r="B153" i="1" s="1"/>
  <c r="A153" i="1" s="1" a="1"/>
  <c r="A153" i="1" s="1"/>
  <c r="B174" i="1" a="1"/>
  <c r="B174" i="1" s="1"/>
  <c r="A174" i="1" s="1" a="1"/>
  <c r="A174" i="1" s="1"/>
  <c r="B190" i="1" a="1"/>
  <c r="B190" i="1" s="1"/>
  <c r="A190" i="1" s="1" a="1"/>
  <c r="A190" i="1" s="1"/>
  <c r="B206" i="1" a="1"/>
  <c r="B206" i="1" s="1"/>
  <c r="A206" i="1" s="1" a="1"/>
  <c r="A206" i="1" s="1"/>
  <c r="B222" i="1" a="1"/>
  <c r="B222" i="1" s="1"/>
  <c r="A222" i="1" s="1" a="1"/>
  <c r="A222" i="1" s="1"/>
  <c r="B238" i="1" a="1"/>
  <c r="B238" i="1" s="1"/>
  <c r="A238" i="1" s="1" a="1"/>
  <c r="A238" i="1" s="1"/>
  <c r="B270" i="1" a="1"/>
  <c r="B270" i="1" s="1"/>
  <c r="A270" i="1" s="1" a="1"/>
  <c r="A270" i="1" s="1"/>
  <c r="B369" i="1" a="1"/>
  <c r="B369" i="1" s="1"/>
  <c r="A369" i="1" s="1" a="1"/>
  <c r="A369" i="1" s="1"/>
  <c r="B401" i="1" a="1"/>
  <c r="B401" i="1" s="1"/>
  <c r="A401" i="1" s="1" a="1"/>
  <c r="A401" i="1" s="1"/>
  <c r="B433" i="1" a="1"/>
  <c r="B433" i="1" s="1"/>
  <c r="A433" i="1" s="1" a="1"/>
  <c r="A433" i="1" s="1"/>
  <c r="B465" i="1" a="1"/>
  <c r="B465" i="1" s="1"/>
  <c r="A465" i="1" s="1" a="1"/>
  <c r="A465" i="1" s="1"/>
  <c r="B497" i="1" a="1"/>
  <c r="B497" i="1" s="1"/>
  <c r="A497" i="1" s="1" a="1"/>
  <c r="A497" i="1" s="1"/>
  <c r="B529" i="1" a="1"/>
  <c r="B529" i="1" s="1"/>
  <c r="A529" i="1" s="1" a="1"/>
  <c r="A529" i="1" s="1"/>
  <c r="B561" i="1" a="1"/>
  <c r="B561" i="1" s="1"/>
  <c r="A561" i="1" s="1" a="1"/>
  <c r="A561" i="1" s="1"/>
  <c r="B623" i="1" a="1"/>
  <c r="B623" i="1" s="1"/>
  <c r="A623" i="1" s="1" a="1"/>
  <c r="A623" i="1" s="1"/>
  <c r="B655" i="1" a="1"/>
  <c r="B655" i="1" s="1"/>
  <c r="A655" i="1" s="1" a="1"/>
  <c r="A655" i="1" s="1"/>
  <c r="B742" i="1" a="1"/>
  <c r="B742" i="1" s="1"/>
  <c r="A742" i="1" s="1" a="1"/>
  <c r="A742" i="1" s="1"/>
  <c r="B774" i="1" a="1"/>
  <c r="B774" i="1" s="1"/>
  <c r="A774" i="1" s="1" a="1"/>
  <c r="A774" i="1" s="1"/>
  <c r="B792" i="1" a="1"/>
  <c r="B792" i="1" s="1"/>
  <c r="A792" i="1" s="1" a="1"/>
  <c r="A792" i="1" s="1"/>
  <c r="B808" i="1" a="1"/>
  <c r="B808" i="1" s="1"/>
  <c r="A808" i="1" s="1" a="1"/>
  <c r="A808" i="1" s="1"/>
  <c r="B824" i="1" a="1"/>
  <c r="B824" i="1" s="1"/>
  <c r="A824" i="1" s="1" a="1"/>
  <c r="A824" i="1" s="1"/>
  <c r="B840" i="1" a="1"/>
  <c r="B840" i="1" s="1"/>
  <c r="A840" i="1" s="1" a="1"/>
  <c r="A840" i="1" s="1"/>
  <c r="B856" i="1" a="1"/>
  <c r="B856" i="1" s="1"/>
  <c r="A856" i="1" s="1" a="1"/>
  <c r="A856" i="1" s="1"/>
  <c r="B872" i="1" a="1"/>
  <c r="B872" i="1" s="1"/>
  <c r="A872" i="1" s="1" a="1"/>
  <c r="A872" i="1" s="1"/>
  <c r="B888" i="1" a="1"/>
  <c r="B888" i="1" s="1"/>
  <c r="A888" i="1" s="1" a="1"/>
  <c r="A888" i="1" s="1"/>
  <c r="B904" i="1" a="1"/>
  <c r="B904" i="1" s="1"/>
  <c r="A904" i="1" s="1" a="1"/>
  <c r="A904" i="1" s="1"/>
  <c r="B920" i="1" a="1"/>
  <c r="B920" i="1" s="1"/>
  <c r="A920" i="1" s="1" a="1"/>
  <c r="A920" i="1" s="1"/>
  <c r="B936" i="1" a="1"/>
  <c r="B936" i="1" s="1"/>
  <c r="A936" i="1" s="1" a="1"/>
  <c r="A936" i="1" s="1"/>
  <c r="B952" i="1" a="1"/>
  <c r="B952" i="1" s="1"/>
  <c r="A952" i="1" s="1" a="1"/>
  <c r="A952" i="1" s="1"/>
  <c r="B968" i="1" a="1"/>
  <c r="B968" i="1" s="1"/>
  <c r="A968" i="1" s="1" a="1"/>
  <c r="A968" i="1" s="1"/>
  <c r="B984" i="1" a="1"/>
  <c r="B984" i="1" s="1"/>
  <c r="A984" i="1" s="1" a="1"/>
  <c r="A984" i="1" s="1"/>
  <c r="B1000" i="1" a="1"/>
  <c r="B1000" i="1" s="1"/>
  <c r="A1000" i="1" s="1" a="1"/>
  <c r="A1000" i="1" s="1"/>
  <c r="B1016" i="1" a="1"/>
  <c r="B1016" i="1" s="1"/>
  <c r="A1016" i="1" s="1" a="1"/>
  <c r="A1016" i="1" s="1"/>
  <c r="B266" i="1" a="1"/>
  <c r="B266" i="1" s="1"/>
  <c r="A266" i="1" s="1" a="1"/>
  <c r="A266" i="1" s="1"/>
  <c r="B320" i="1" a="1"/>
  <c r="B320" i="1" s="1"/>
  <c r="A320" i="1" s="1" a="1"/>
  <c r="A320"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51" i="1" a="1"/>
  <c r="B651" i="1" s="1"/>
  <c r="A651" i="1" s="1" a="1"/>
  <c r="A651" i="1" s="1"/>
  <c r="B738" i="1" a="1"/>
  <c r="B738" i="1" s="1"/>
  <c r="A738" i="1" s="1" a="1"/>
  <c r="A738" i="1" s="1"/>
  <c r="B770" i="1" a="1"/>
  <c r="B770" i="1" s="1"/>
  <c r="A770" i="1" s="1" a="1"/>
  <c r="A770" i="1" s="1"/>
  <c r="B1040" i="1" a="1"/>
  <c r="B1040" i="1" s="1"/>
  <c r="A1040" i="1" s="1" a="1"/>
  <c r="A1040" i="1" s="1"/>
  <c r="B1072" i="1" a="1"/>
  <c r="B1072" i="1" s="1"/>
  <c r="A1072" i="1" s="1" a="1"/>
  <c r="A1072" i="1" s="1"/>
  <c r="B1104" i="1" a="1"/>
  <c r="B1104" i="1" s="1"/>
  <c r="A1104" i="1" s="1" a="1"/>
  <c r="A1104" i="1" s="1"/>
  <c r="B1136" i="1" a="1"/>
  <c r="B1136" i="1" s="1"/>
  <c r="A1136" i="1" s="1" a="1"/>
  <c r="A1136" i="1" s="1"/>
  <c r="B1168" i="1" a="1"/>
  <c r="B1168" i="1" s="1"/>
  <c r="A1168" i="1" s="1" a="1"/>
  <c r="A1168" i="1" s="1"/>
  <c r="B1293" i="1" a="1"/>
  <c r="B1293" i="1" s="1"/>
  <c r="A1293" i="1" s="1" a="1"/>
  <c r="A1293" i="1" s="1"/>
  <c r="B1309" i="1" a="1"/>
  <c r="B1309" i="1" s="1"/>
  <c r="A1309" i="1" s="1" a="1"/>
  <c r="A1309" i="1" s="1"/>
  <c r="B1325" i="1" a="1"/>
  <c r="B1325" i="1" s="1"/>
  <c r="A1325" i="1" s="1" a="1"/>
  <c r="A1325" i="1" s="1"/>
  <c r="B1341" i="1" a="1"/>
  <c r="B1341" i="1" s="1"/>
  <c r="A1341" i="1" s="1" a="1"/>
  <c r="A1341" i="1" s="1"/>
  <c r="B1357" i="1" a="1"/>
  <c r="B1357" i="1" s="1"/>
  <c r="A1357" i="1" s="1" a="1"/>
  <c r="A1357" i="1" s="1"/>
  <c r="B1514" i="1" a="1"/>
  <c r="B1514" i="1" s="1"/>
  <c r="A1514" i="1" s="1" a="1"/>
  <c r="A1514" i="1" s="1"/>
  <c r="B1530" i="1" a="1"/>
  <c r="B1530" i="1" s="1"/>
  <c r="A1530" i="1" s="1" a="1"/>
  <c r="A1530" i="1" s="1"/>
  <c r="B1546" i="1" a="1"/>
  <c r="B1546" i="1" s="1"/>
  <c r="A1546" i="1" s="1" a="1"/>
  <c r="A1546" i="1" s="1"/>
  <c r="B1562" i="1" a="1"/>
  <c r="B1562" i="1" s="1"/>
  <c r="A1562" i="1" s="1" a="1"/>
  <c r="A1562" i="1" s="1"/>
  <c r="B1578" i="1" a="1"/>
  <c r="B1578" i="1" s="1"/>
  <c r="A1578" i="1" s="1" a="1"/>
  <c r="A1578" i="1" s="1"/>
  <c r="B1594" i="1" a="1"/>
  <c r="B1594" i="1" s="1"/>
  <c r="A1594" i="1" s="1" a="1"/>
  <c r="A1594" i="1" s="1"/>
  <c r="B1610" i="1" a="1"/>
  <c r="B1610" i="1" s="1"/>
  <c r="A1610" i="1" s="1" a="1"/>
  <c r="A1610" i="1" s="1"/>
  <c r="B1626" i="1" a="1"/>
  <c r="B1626" i="1" s="1"/>
  <c r="A1626" i="1" s="1" a="1"/>
  <c r="A1626" i="1" s="1"/>
  <c r="B1642" i="1" a="1"/>
  <c r="B1642" i="1" s="1"/>
  <c r="A1642" i="1" s="1" a="1"/>
  <c r="A1642" i="1" s="1"/>
  <c r="B1658" i="1" a="1"/>
  <c r="B1658" i="1" s="1"/>
  <c r="A1658" i="1" s="1" a="1"/>
  <c r="A1658" i="1" s="1"/>
  <c r="B1674" i="1" a="1"/>
  <c r="B1674" i="1" s="1"/>
  <c r="A1674" i="1" s="1" a="1"/>
  <c r="A1674" i="1" s="1"/>
  <c r="B1690" i="1" a="1"/>
  <c r="B1690" i="1" s="1"/>
  <c r="A1690" i="1" s="1" a="1"/>
  <c r="A1690" i="1" s="1"/>
  <c r="B1706" i="1" a="1"/>
  <c r="B1706" i="1" s="1"/>
  <c r="A1706" i="1" s="1" a="1"/>
  <c r="A1706" i="1" s="1"/>
  <c r="B1722" i="1" a="1"/>
  <c r="B1722" i="1" s="1"/>
  <c r="A1722" i="1" s="1" a="1"/>
  <c r="A1722" i="1" s="1"/>
  <c r="B1738" i="1" a="1"/>
  <c r="B1738" i="1" s="1"/>
  <c r="A1738" i="1" s="1" a="1"/>
  <c r="A1738" i="1" s="1"/>
  <c r="B1754" i="1" a="1"/>
  <c r="B1754" i="1" s="1"/>
  <c r="A1754" i="1" s="1" a="1"/>
  <c r="A1754" i="1" s="1"/>
  <c r="B1770" i="1" a="1"/>
  <c r="B1770" i="1" s="1"/>
  <c r="A1770" i="1" s="1" a="1"/>
  <c r="A1770" i="1" s="1"/>
  <c r="B1786" i="1" a="1"/>
  <c r="B1786" i="1" s="1"/>
  <c r="A1786" i="1" s="1" a="1"/>
  <c r="A1786" i="1" s="1"/>
  <c r="B1802" i="1" a="1"/>
  <c r="B1802" i="1" s="1"/>
  <c r="A1802" i="1" s="1" a="1"/>
  <c r="A1802" i="1" s="1"/>
  <c r="B1818" i="1" a="1"/>
  <c r="B1818" i="1" s="1"/>
  <c r="A1818" i="1" s="1" a="1"/>
  <c r="A1818" i="1" s="1"/>
  <c r="B1834" i="1" a="1"/>
  <c r="B1834" i="1" s="1"/>
  <c r="A1834" i="1" s="1" a="1"/>
  <c r="A1834" i="1" s="1"/>
  <c r="B1850" i="1" a="1"/>
  <c r="B1850" i="1" s="1"/>
  <c r="A1850" i="1" s="1" a="1"/>
  <c r="A1850" i="1" s="1"/>
  <c r="B1866" i="1" a="1"/>
  <c r="B1866" i="1" s="1"/>
  <c r="A1866" i="1" s="1" a="1"/>
  <c r="A1866" i="1" s="1"/>
  <c r="B1882" i="1" a="1"/>
  <c r="B1882" i="1" s="1"/>
  <c r="A1882" i="1" s="1" a="1"/>
  <c r="A1882" i="1" s="1"/>
  <c r="B1898" i="1" a="1"/>
  <c r="B1898" i="1" s="1"/>
  <c r="A1898" i="1" s="1" a="1"/>
  <c r="A1898" i="1" s="1"/>
  <c r="B1914" i="1" a="1"/>
  <c r="B1914" i="1" s="1"/>
  <c r="A1914" i="1" s="1" a="1"/>
  <c r="A1914" i="1" s="1"/>
  <c r="B1930" i="1" a="1"/>
  <c r="B1930" i="1" s="1"/>
  <c r="A1930" i="1" s="1" a="1"/>
  <c r="A1930" i="1" s="1"/>
  <c r="B1946" i="1" a="1"/>
  <c r="B1946" i="1" s="1"/>
  <c r="A1946" i="1" s="1" a="1"/>
  <c r="A1946" i="1" s="1"/>
  <c r="B1962" i="1" a="1"/>
  <c r="B1962" i="1" s="1"/>
  <c r="A1962" i="1" s="1" a="1"/>
  <c r="A1962" i="1" s="1"/>
  <c r="B1978" i="1" a="1"/>
  <c r="B1978" i="1" s="1"/>
  <c r="A1978" i="1" s="1" a="1"/>
  <c r="A1978" i="1" s="1"/>
  <c r="B1994" i="1" a="1"/>
  <c r="B1994" i="1" s="1"/>
  <c r="A1994" i="1" s="1" a="1"/>
  <c r="A1994" i="1" s="1"/>
  <c r="B2010" i="1" a="1"/>
  <c r="B2010" i="1" s="1"/>
  <c r="A2010" i="1" s="1" a="1"/>
  <c r="A2010" i="1" s="1"/>
  <c r="B2026" i="1" a="1"/>
  <c r="B2026" i="1" s="1"/>
  <c r="A2026" i="1" s="1" a="1"/>
  <c r="A2026" i="1" s="1"/>
  <c r="B2042" i="1" a="1"/>
  <c r="B2042" i="1" s="1"/>
  <c r="A2042" i="1" s="1" a="1"/>
  <c r="A2042" i="1" s="1"/>
  <c r="B2058" i="1" a="1"/>
  <c r="B2058" i="1" s="1"/>
  <c r="A2058" i="1" s="1" a="1"/>
  <c r="A2058" i="1" s="1"/>
  <c r="B2074" i="1" a="1"/>
  <c r="B2074" i="1" s="1"/>
  <c r="A2074" i="1" s="1" a="1"/>
  <c r="A2074" i="1" s="1"/>
  <c r="B2090" i="1" a="1"/>
  <c r="B2090" i="1" s="1"/>
  <c r="A2090" i="1" s="1" a="1"/>
  <c r="A2090" i="1" s="1"/>
  <c r="B2106" i="1" a="1"/>
  <c r="B2106" i="1" s="1"/>
  <c r="A2106" i="1" s="1" a="1"/>
  <c r="A2106" i="1" s="1"/>
  <c r="B2122" i="1" a="1"/>
  <c r="B2122" i="1" s="1"/>
  <c r="A2122" i="1" s="1" a="1"/>
  <c r="A2122" i="1" s="1"/>
  <c r="B2138" i="1" a="1"/>
  <c r="B2138" i="1" s="1"/>
  <c r="A2138" i="1" s="1" a="1"/>
  <c r="A2138" i="1" s="1"/>
  <c r="B2154" i="1" a="1"/>
  <c r="B2154" i="1" s="1"/>
  <c r="A2154" i="1" s="1" a="1"/>
  <c r="A2154" i="1" s="1"/>
  <c r="B2170" i="1" a="1"/>
  <c r="B2170" i="1" s="1"/>
  <c r="A2170" i="1" s="1" a="1"/>
  <c r="A2170" i="1" s="1"/>
  <c r="B2186" i="1" a="1"/>
  <c r="B2186" i="1" s="1"/>
  <c r="A2186" i="1" s="1" a="1"/>
  <c r="A2186" i="1" s="1"/>
  <c r="B2202" i="1" a="1"/>
  <c r="B2202" i="1" s="1"/>
  <c r="A2202" i="1" s="1" a="1"/>
  <c r="A2202" i="1" s="1"/>
  <c r="B2218" i="1" a="1"/>
  <c r="B2218" i="1" s="1"/>
  <c r="A2218" i="1" s="1" a="1"/>
  <c r="A2218" i="1" s="1"/>
  <c r="B2234" i="1" a="1"/>
  <c r="B2234" i="1" s="1"/>
  <c r="A2234" i="1" s="1" a="1"/>
  <c r="A2234" i="1" s="1"/>
  <c r="B2250" i="1" a="1"/>
  <c r="B2250" i="1" s="1"/>
  <c r="A2250" i="1" s="1" a="1"/>
  <c r="A2250" i="1" s="1"/>
  <c r="B2266" i="1" a="1"/>
  <c r="B2266" i="1" s="1"/>
  <c r="A2266" i="1" s="1" a="1"/>
  <c r="A2266" i="1" s="1"/>
  <c r="B2282" i="1" a="1"/>
  <c r="B2282" i="1" s="1"/>
  <c r="A2282" i="1" s="1" a="1"/>
  <c r="A2282" i="1" s="1"/>
  <c r="B2298" i="1" a="1"/>
  <c r="B2298" i="1" s="1"/>
  <c r="A2298" i="1" s="1" a="1"/>
  <c r="A2298" i="1" s="1"/>
  <c r="B2314" i="1" a="1"/>
  <c r="B2314" i="1" s="1"/>
  <c r="A2314" i="1" s="1" a="1"/>
  <c r="A2314" i="1" s="1"/>
  <c r="B2330" i="1" a="1"/>
  <c r="B2330" i="1" s="1"/>
  <c r="A2330" i="1" s="1" a="1"/>
  <c r="A2330" i="1" s="1"/>
  <c r="B2346" i="1" a="1"/>
  <c r="B2346" i="1" s="1"/>
  <c r="A2346" i="1" s="1" a="1"/>
  <c r="A2346" i="1" s="1"/>
  <c r="B2362" i="1" a="1"/>
  <c r="B2362" i="1" s="1"/>
  <c r="A2362" i="1" s="1" a="1"/>
  <c r="A2362" i="1" s="1"/>
  <c r="B2378" i="1" a="1"/>
  <c r="B2378" i="1" s="1"/>
  <c r="A2378" i="1" s="1" a="1"/>
  <c r="A2378" i="1" s="1"/>
  <c r="B2394" i="1" a="1"/>
  <c r="B2394" i="1" s="1"/>
  <c r="A2394" i="1" s="1" a="1"/>
  <c r="A2394" i="1" s="1"/>
  <c r="B2410" i="1" a="1"/>
  <c r="B2410" i="1" s="1"/>
  <c r="A2410" i="1" s="1" a="1"/>
  <c r="A2410" i="1" s="1"/>
  <c r="B3000" i="1" a="1"/>
  <c r="B3000" i="1" s="1"/>
  <c r="A3000" i="1" s="1" a="1"/>
  <c r="A3000"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68" i="1" a="1"/>
  <c r="B68" i="1" s="1"/>
  <c r="A68" i="1" s="1" a="1"/>
  <c r="A68" i="1" s="1"/>
  <c r="B159" i="1" a="1"/>
  <c r="B159" i="1" s="1"/>
  <c r="A159" i="1" s="1" a="1"/>
  <c r="A159" i="1" s="1"/>
  <c r="B188" i="1" a="1"/>
  <c r="B188" i="1" s="1"/>
  <c r="A188" i="1" s="1" a="1"/>
  <c r="A188" i="1" s="1"/>
  <c r="B220" i="1" a="1"/>
  <c r="B220" i="1" s="1"/>
  <c r="A220" i="1" s="1" a="1"/>
  <c r="A220"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80" i="1" a="1"/>
  <c r="B80" i="1" s="1"/>
  <c r="A80" i="1" s="1" a="1"/>
  <c r="A80" i="1" s="1"/>
  <c r="B184" i="1" a="1"/>
  <c r="B184" i="1" s="1"/>
  <c r="A184" i="1" s="1" a="1"/>
  <c r="A184" i="1" s="1"/>
  <c r="B248" i="1" a="1"/>
  <c r="B248" i="1" s="1"/>
  <c r="A248" i="1" s="1" a="1"/>
  <c r="A248" i="1" s="1"/>
  <c r="B363" i="1" a="1"/>
  <c r="B363" i="1" s="1"/>
  <c r="A363" i="1" s="1" a="1"/>
  <c r="A363" i="1" s="1"/>
  <c r="B427" i="1" a="1"/>
  <c r="B427" i="1" s="1"/>
  <c r="A427" i="1" s="1" a="1"/>
  <c r="A427" i="1" s="1"/>
  <c r="B491" i="1" a="1"/>
  <c r="B491" i="1" s="1"/>
  <c r="A491" i="1" s="1" a="1"/>
  <c r="A491" i="1" s="1"/>
  <c r="B555" i="1" a="1"/>
  <c r="B555" i="1" s="1"/>
  <c r="A555" i="1" s="1" a="1"/>
  <c r="A555" i="1" s="1"/>
  <c r="B649" i="1" a="1"/>
  <c r="B649" i="1" s="1"/>
  <c r="A649" i="1" s="1" a="1"/>
  <c r="A649" i="1" s="1"/>
  <c r="B768" i="1" a="1"/>
  <c r="B768" i="1" s="1"/>
  <c r="A768" i="1" s="1" a="1"/>
  <c r="A768" i="1" s="1"/>
  <c r="B834" i="1" a="1"/>
  <c r="B834" i="1" s="1"/>
  <c r="A834" i="1" s="1" a="1"/>
  <c r="A834" i="1" s="1"/>
  <c r="B898" i="1" a="1"/>
  <c r="B898" i="1" s="1"/>
  <c r="A898" i="1" s="1" a="1"/>
  <c r="A898" i="1" s="1"/>
  <c r="B962" i="1" a="1"/>
  <c r="B962" i="1" s="1"/>
  <c r="A962" i="1" s="1" a="1"/>
  <c r="A962" i="1" s="1"/>
  <c r="B1026" i="1" a="1"/>
  <c r="B1026" i="1" s="1"/>
  <c r="A1026" i="1" s="1" a="1"/>
  <c r="A1026" i="1" s="1"/>
  <c r="B1090" i="1" a="1"/>
  <c r="B1090" i="1" s="1"/>
  <c r="A1090" i="1" s="1" a="1"/>
  <c r="A1090" i="1" s="1"/>
  <c r="B1130" i="1" a="1"/>
  <c r="B1130" i="1" s="1"/>
  <c r="A1130" i="1" s="1" a="1"/>
  <c r="A1130" i="1" s="1"/>
  <c r="B1315" i="1" a="1"/>
  <c r="B1315" i="1" s="1"/>
  <c r="A1315" i="1" s="1" a="1"/>
  <c r="A1315" i="1" s="1"/>
  <c r="B1528" i="1" a="1"/>
  <c r="B1528" i="1" s="1"/>
  <c r="A1528" i="1" s="1" a="1"/>
  <c r="A1528" i="1" s="1"/>
  <c r="B1592" i="1" a="1"/>
  <c r="B1592" i="1" s="1"/>
  <c r="A1592" i="1" s="1" a="1"/>
  <c r="A1592" i="1" s="1"/>
  <c r="B1660" i="1" a="1"/>
  <c r="B1660" i="1" s="1"/>
  <c r="A1660" i="1" s="1" a="1"/>
  <c r="A1660" i="1" s="1"/>
  <c r="B1724" i="1" a="1"/>
  <c r="B1724" i="1" s="1"/>
  <c r="A1724" i="1" s="1" a="1"/>
  <c r="A1724" i="1" s="1"/>
  <c r="B1788" i="1" a="1"/>
  <c r="B1788" i="1" s="1"/>
  <c r="A1788" i="1" s="1" a="1"/>
  <c r="A1788" i="1" s="1"/>
  <c r="B1852" i="1" a="1"/>
  <c r="B1852" i="1" s="1"/>
  <c r="A1852" i="1" s="1" a="1"/>
  <c r="A1852" i="1" s="1"/>
  <c r="B1916" i="1" a="1"/>
  <c r="B1916" i="1" s="1"/>
  <c r="A1916" i="1" s="1" a="1"/>
  <c r="A1916" i="1" s="1"/>
  <c r="B1980" i="1" a="1"/>
  <c r="B1980" i="1" s="1"/>
  <c r="A1980" i="1" s="1" a="1"/>
  <c r="A1980" i="1" s="1"/>
  <c r="B2044" i="1" a="1"/>
  <c r="B2044" i="1" s="1"/>
  <c r="A2044" i="1" s="1" a="1"/>
  <c r="A2044"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7" i="1" a="1"/>
  <c r="B2997" i="1" s="1"/>
  <c r="A2997" i="1" s="1" a="1"/>
  <c r="A2997"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140" i="1" a="1"/>
  <c r="B2140" i="1" s="1"/>
  <c r="A2140" i="1" s="1" a="1"/>
  <c r="A2140" i="1" s="1"/>
  <c r="B2204" i="1" a="1"/>
  <c r="B2204" i="1" s="1"/>
  <c r="A2204" i="1" s="1" a="1"/>
  <c r="A2204" i="1" s="1"/>
  <c r="B2268" i="1" a="1"/>
  <c r="B2268" i="1" s="1"/>
  <c r="A2268" i="1" s="1" a="1"/>
  <c r="A2268" i="1" s="1"/>
  <c r="B2332" i="1" a="1"/>
  <c r="B2332" i="1" s="1"/>
  <c r="A2332" i="1" s="1" a="1"/>
  <c r="A2332" i="1" s="1"/>
  <c r="B2396" i="1" a="1"/>
  <c r="B2396" i="1" s="1"/>
  <c r="A2396" i="1" s="1" a="1"/>
  <c r="A2396" i="1" s="1"/>
  <c r="B168" i="1" a="1"/>
  <c r="B168" i="1" s="1"/>
  <c r="A168" i="1" s="1" a="1"/>
  <c r="A168" i="1" s="1"/>
  <c r="B232" i="1" a="1"/>
  <c r="B232" i="1" s="1"/>
  <c r="A232" i="1" s="1" a="1"/>
  <c r="A232" i="1" s="1"/>
  <c r="B318" i="1" a="1"/>
  <c r="B318" i="1" s="1"/>
  <c r="A318" i="1" s="1" a="1"/>
  <c r="A318" i="1" s="1"/>
  <c r="B411" i="1" a="1"/>
  <c r="B411" i="1" s="1"/>
  <c r="A411" i="1" s="1" a="1"/>
  <c r="A411" i="1" s="1"/>
  <c r="B475" i="1" a="1"/>
  <c r="B475" i="1" s="1"/>
  <c r="A475" i="1" s="1" a="1"/>
  <c r="A475" i="1" s="1"/>
  <c r="B539" i="1" a="1"/>
  <c r="B539" i="1" s="1"/>
  <c r="A539" i="1" s="1" a="1"/>
  <c r="A539" i="1" s="1"/>
  <c r="B633" i="1" a="1"/>
  <c r="B633" i="1" s="1"/>
  <c r="A633" i="1" s="1" a="1"/>
  <c r="A633" i="1" s="1"/>
  <c r="B752" i="1" a="1"/>
  <c r="B752" i="1" s="1"/>
  <c r="A752" i="1" s="1" a="1"/>
  <c r="A752" i="1" s="1"/>
  <c r="B818" i="1" a="1"/>
  <c r="B818" i="1" s="1"/>
  <c r="A818" i="1" s="1" a="1"/>
  <c r="A818" i="1" s="1"/>
  <c r="B882" i="1" a="1"/>
  <c r="B882" i="1" s="1"/>
  <c r="A882" i="1" s="1" a="1"/>
  <c r="A882" i="1" s="1"/>
  <c r="B946" i="1" a="1"/>
  <c r="B946" i="1" s="1"/>
  <c r="A946" i="1" s="1" a="1"/>
  <c r="A946" i="1" s="1"/>
  <c r="B1010" i="1" a="1"/>
  <c r="B1010" i="1" s="1"/>
  <c r="A1010" i="1" s="1" a="1"/>
  <c r="A1010" i="1" s="1"/>
  <c r="B1074" i="1" a="1"/>
  <c r="B1074" i="1" s="1"/>
  <c r="A1074" i="1" s="1" a="1"/>
  <c r="A1074" i="1" s="1"/>
  <c r="B192" i="1" a="1"/>
  <c r="B192" i="1" s="1"/>
  <c r="A192" i="1" s="1" a="1"/>
  <c r="A192" i="1" s="1"/>
  <c r="B371" i="1" a="1"/>
  <c r="B371" i="1" s="1"/>
  <c r="A371" i="1" s="1" a="1"/>
  <c r="A371" i="1" s="1"/>
  <c r="B563" i="1" a="1"/>
  <c r="B563" i="1" s="1"/>
  <c r="A563" i="1" s="1" a="1"/>
  <c r="A563" i="1" s="1"/>
  <c r="B744" i="1" a="1"/>
  <c r="B744" i="1" s="1"/>
  <c r="A744" i="1" s="1" a="1"/>
  <c r="A744" i="1" s="1"/>
  <c r="B874" i="1" a="1"/>
  <c r="B874" i="1" s="1"/>
  <c r="A874" i="1" s="1" a="1"/>
  <c r="A874" i="1" s="1"/>
  <c r="B1002" i="1" a="1"/>
  <c r="B1002" i="1" s="1"/>
  <c r="A1002" i="1" s="1" a="1"/>
  <c r="A1002" i="1" s="1"/>
  <c r="B1732" i="1" a="1"/>
  <c r="B1732" i="1" s="1"/>
  <c r="A1732" i="1" s="1" a="1"/>
  <c r="A1732" i="1" s="1"/>
  <c r="B2212" i="1" a="1"/>
  <c r="B2212" i="1" s="1"/>
  <c r="A2212" i="1" s="1" a="1"/>
  <c r="A2212" i="1" s="1"/>
  <c r="B2340" i="1" a="1"/>
  <c r="B2340" i="1" s="1"/>
  <c r="A2340" i="1" s="1" a="1"/>
  <c r="A2340" i="1" s="1"/>
  <c r="B72" i="1" a="1"/>
  <c r="B72" i="1" s="1"/>
  <c r="A72" i="1" s="1" a="1"/>
  <c r="A72" i="1" s="1"/>
  <c r="B986" i="1" a="1"/>
  <c r="B986" i="1" s="1"/>
  <c r="A986" i="1" s="1" a="1"/>
  <c r="A986" i="1" s="1"/>
  <c r="B1307" i="1" a="1"/>
  <c r="B1307" i="1" s="1"/>
  <c r="A1307" i="1" s="1" a="1"/>
  <c r="A1307" i="1" s="1"/>
  <c r="B1584" i="1" a="1"/>
  <c r="B1584" i="1" s="1"/>
  <c r="A1584" i="1" s="1" a="1"/>
  <c r="A1584" i="1" s="1"/>
  <c r="B1716" i="1" a="1"/>
  <c r="B1716" i="1" s="1"/>
  <c r="A1716" i="1" s="1" a="1"/>
  <c r="A1716" i="1" s="1"/>
  <c r="B1844" i="1" a="1"/>
  <c r="B1844" i="1" s="1"/>
  <c r="A1844" i="1" s="1" a="1"/>
  <c r="A1844" i="1" s="1"/>
  <c r="B1972" i="1" a="1"/>
  <c r="B1972" i="1" s="1"/>
  <c r="A1972" i="1" s="1" a="1"/>
  <c r="A1972" i="1" s="1"/>
  <c r="B2100" i="1" a="1"/>
  <c r="B2100" i="1" s="1"/>
  <c r="A2100" i="1" s="1" a="1"/>
  <c r="A2100" i="1" s="1"/>
  <c r="B2228" i="1" a="1"/>
  <c r="B2228" i="1" s="1"/>
  <c r="A2228" i="1" s="1" a="1"/>
  <c r="A2228" i="1" s="1"/>
  <c r="B2356" i="1" a="1"/>
  <c r="B2356" i="1" s="1"/>
  <c r="A2356" i="1" s="1" a="1"/>
  <c r="A2356" i="1" s="1"/>
  <c r="B240" i="1" a="1"/>
  <c r="B240" i="1" s="1"/>
  <c r="A240" i="1" s="1" a="1"/>
  <c r="A240" i="1" s="1"/>
  <c r="B794" i="1" a="1"/>
  <c r="B794" i="1" s="1"/>
  <c r="A794" i="1" s="1" a="1"/>
  <c r="A794" i="1" s="1"/>
  <c r="B1323" i="1" a="1"/>
  <c r="B1323" i="1" s="1"/>
  <c r="A1323" i="1" s="1" a="1"/>
  <c r="A1323" i="1" s="1"/>
  <c r="B1988" i="1" a="1"/>
  <c r="B1988" i="1" s="1"/>
  <c r="A1988" i="1" s="1" a="1"/>
  <c r="A1988" i="1" s="1"/>
  <c r="B1568" i="1" a="1"/>
  <c r="B1568" i="1" s="1"/>
  <c r="A1568" i="1" s="1" a="1"/>
  <c r="A1568"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806" i="1" a="1"/>
  <c r="B806" i="1" s="1"/>
  <c r="A806" i="1" s="1" a="1"/>
  <c r="A806" i="1" s="1"/>
  <c r="B838" i="1" a="1"/>
  <c r="B838" i="1" s="1"/>
  <c r="A838" i="1" s="1" a="1"/>
  <c r="A838" i="1" s="1"/>
  <c r="B1656" i="1" a="1"/>
  <c r="B1656" i="1" s="1"/>
  <c r="A1656" i="1" s="1" a="1"/>
  <c r="A1656" i="1" s="1"/>
  <c r="B1688" i="1" a="1"/>
  <c r="B1688" i="1" s="1"/>
  <c r="A1688" i="1" s="1" a="1"/>
  <c r="A1688" i="1" s="1"/>
  <c r="B1720" i="1" a="1"/>
  <c r="B1720" i="1" s="1"/>
  <c r="A1720" i="1" s="1" a="1"/>
  <c r="A1720" i="1" s="1"/>
  <c r="B1752" i="1" a="1"/>
  <c r="B1752" i="1" s="1"/>
  <c r="A1752" i="1" s="1" a="1"/>
  <c r="A1752" i="1" s="1"/>
  <c r="B1784" i="1" a="1"/>
  <c r="B1784" i="1" s="1"/>
  <c r="A1784" i="1" s="1" a="1"/>
  <c r="A1784" i="1" s="1"/>
  <c r="B1816" i="1" a="1"/>
  <c r="B1816" i="1" s="1"/>
  <c r="A1816" i="1" s="1" a="1"/>
  <c r="A1816" i="1" s="1"/>
  <c r="B1848" i="1" a="1"/>
  <c r="B1848" i="1" s="1"/>
  <c r="A1848" i="1" s="1" a="1"/>
  <c r="A1848" i="1" s="1"/>
  <c r="B1880" i="1" a="1"/>
  <c r="B1880" i="1" s="1"/>
  <c r="A1880" i="1" s="1" a="1"/>
  <c r="A1880" i="1" s="1"/>
  <c r="B1912" i="1" a="1"/>
  <c r="B1912" i="1" s="1"/>
  <c r="A1912" i="1" s="1" a="1"/>
  <c r="A1912" i="1" s="1"/>
  <c r="B1944" i="1" a="1"/>
  <c r="B1944" i="1" s="1"/>
  <c r="A1944" i="1" s="1" a="1"/>
  <c r="A1944" i="1" s="1"/>
  <c r="B1976" i="1" a="1"/>
  <c r="B1976" i="1" s="1"/>
  <c r="A1976" i="1" s="1" a="1"/>
  <c r="A1976" i="1" s="1"/>
  <c r="B2008" i="1" a="1"/>
  <c r="B2008" i="1" s="1"/>
  <c r="A2008" i="1" s="1" a="1"/>
  <c r="A2008" i="1" s="1"/>
  <c r="B2040" i="1" a="1"/>
  <c r="B2040" i="1" s="1"/>
  <c r="A2040" i="1" s="1" a="1"/>
  <c r="A2040" i="1" s="1"/>
  <c r="B2072" i="1" a="1"/>
  <c r="B2072" i="1" s="1"/>
  <c r="A2072" i="1" s="1" a="1"/>
  <c r="A2072" i="1" s="1"/>
  <c r="B2104" i="1" a="1"/>
  <c r="B2104" i="1" s="1"/>
  <c r="A2104" i="1" s="1" a="1"/>
  <c r="A2104" i="1" s="1"/>
  <c r="B2136" i="1" a="1"/>
  <c r="B2136" i="1" s="1"/>
  <c r="A2136" i="1" s="1" a="1"/>
  <c r="A2136" i="1" s="1"/>
  <c r="B2168" i="1" a="1"/>
  <c r="B2168" i="1" s="1"/>
  <c r="A2168" i="1" s="1" a="1"/>
  <c r="A2168" i="1" s="1"/>
  <c r="B2200" i="1" a="1"/>
  <c r="B2200" i="1" s="1"/>
  <c r="A2200" i="1" s="1" a="1"/>
  <c r="A2200" i="1" s="1"/>
  <c r="B2232" i="1" a="1"/>
  <c r="B2232" i="1" s="1"/>
  <c r="A2232" i="1" s="1" a="1"/>
  <c r="A2232" i="1" s="1"/>
  <c r="B2264" i="1" a="1"/>
  <c r="B2264" i="1" s="1"/>
  <c r="A2264" i="1" s="1" a="1"/>
  <c r="A2264" i="1" s="1"/>
  <c r="B2296" i="1" a="1"/>
  <c r="B2296" i="1" s="1"/>
  <c r="A2296" i="1" s="1" a="1"/>
  <c r="A2296" i="1" s="1"/>
  <c r="B2328" i="1" a="1"/>
  <c r="B2328" i="1" s="1"/>
  <c r="A2328" i="1" s="1" a="1"/>
  <c r="A2328" i="1" s="1"/>
  <c r="B2360" i="1" a="1"/>
  <c r="B2360" i="1" s="1"/>
  <c r="A2360" i="1" s="1" a="1"/>
  <c r="A2360" i="1" s="1"/>
  <c r="B2392" i="1" a="1"/>
  <c r="B2392" i="1" s="1"/>
  <c r="A2392" i="1" s="1" a="1"/>
  <c r="A2392" i="1" s="1"/>
  <c r="B2998" i="1" a="1"/>
  <c r="B2998" i="1" s="1"/>
  <c r="A2998" i="1" s="1" a="1"/>
  <c r="A2998"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4" i="1" a="1"/>
  <c r="B34" i="1" s="1"/>
  <c r="A34" i="1" s="1" a="1"/>
  <c r="A34" i="1" s="1"/>
  <c r="B50" i="1" a="1"/>
  <c r="B50" i="1" s="1"/>
  <c r="B74" i="1" a="1"/>
  <c r="B74" i="1" s="1"/>
  <c r="A74" i="1" s="1" a="1"/>
  <c r="A74" i="1" s="1"/>
  <c r="B89" i="1" a="1"/>
  <c r="B89" i="1" s="1"/>
  <c r="A89" i="1" s="1" a="1"/>
  <c r="A89" i="1" s="1"/>
  <c r="B157" i="1" a="1"/>
  <c r="B157" i="1" s="1"/>
  <c r="A157" i="1" s="1" a="1"/>
  <c r="A157" i="1" s="1"/>
  <c r="B178" i="1" a="1"/>
  <c r="B178" i="1" s="1"/>
  <c r="A178" i="1" s="1" a="1"/>
  <c r="A178" i="1" s="1"/>
  <c r="B194" i="1" a="1"/>
  <c r="B194" i="1" s="1"/>
  <c r="A194" i="1" s="1" a="1"/>
  <c r="A194" i="1" s="1"/>
  <c r="B210" i="1" a="1"/>
  <c r="B210" i="1" s="1"/>
  <c r="A210" i="1" s="1" a="1"/>
  <c r="A210" i="1" s="1"/>
  <c r="B226" i="1" a="1"/>
  <c r="B226" i="1" s="1"/>
  <c r="A226" i="1" s="1" a="1"/>
  <c r="A226" i="1" s="1"/>
  <c r="B246" i="1" a="1"/>
  <c r="B246" i="1" s="1"/>
  <c r="A246" i="1" s="1" a="1"/>
  <c r="A246" i="1" s="1"/>
  <c r="B278" i="1" a="1"/>
  <c r="B278" i="1" s="1"/>
  <c r="A278" i="1" s="1" a="1"/>
  <c r="A278" i="1" s="1"/>
  <c r="B377" i="1" a="1"/>
  <c r="B377" i="1" s="1"/>
  <c r="A377" i="1" s="1" a="1"/>
  <c r="A377" i="1" s="1"/>
  <c r="B409" i="1" a="1"/>
  <c r="B409" i="1" s="1"/>
  <c r="A409" i="1" s="1" a="1"/>
  <c r="A409" i="1" s="1"/>
  <c r="B441" i="1" a="1"/>
  <c r="B441" i="1" s="1"/>
  <c r="A441" i="1" s="1" a="1"/>
  <c r="A441" i="1" s="1"/>
  <c r="B473" i="1" a="1"/>
  <c r="B473" i="1" s="1"/>
  <c r="A473" i="1" s="1" a="1"/>
  <c r="A473" i="1" s="1"/>
  <c r="B505" i="1" a="1"/>
  <c r="B505" i="1" s="1"/>
  <c r="A505" i="1" s="1" a="1"/>
  <c r="A505" i="1" s="1"/>
  <c r="B537" i="1" a="1"/>
  <c r="B537" i="1" s="1"/>
  <c r="A537" i="1" s="1" a="1"/>
  <c r="A537" i="1" s="1"/>
  <c r="B569" i="1" a="1"/>
  <c r="B569" i="1" s="1"/>
  <c r="A569" i="1" s="1" a="1"/>
  <c r="A569" i="1" s="1"/>
  <c r="B631" i="1" a="1"/>
  <c r="B631" i="1" s="1"/>
  <c r="A631" i="1" s="1" a="1"/>
  <c r="A631" i="1" s="1"/>
  <c r="B718" i="1" a="1"/>
  <c r="B718" i="1" s="1"/>
  <c r="A718" i="1" s="1" a="1"/>
  <c r="A718" i="1" s="1"/>
  <c r="B750" i="1" a="1"/>
  <c r="B750" i="1" s="1"/>
  <c r="A750" i="1" s="1" a="1"/>
  <c r="A750" i="1" s="1"/>
  <c r="B782" i="1" a="1"/>
  <c r="B782" i="1" s="1"/>
  <c r="A782" i="1" s="1" a="1"/>
  <c r="A782" i="1" s="1"/>
  <c r="B796" i="1" a="1"/>
  <c r="B796" i="1" s="1"/>
  <c r="A796" i="1" s="1" a="1"/>
  <c r="A796" i="1" s="1"/>
  <c r="B812" i="1" a="1"/>
  <c r="B812" i="1" s="1"/>
  <c r="A812" i="1" s="1" a="1"/>
  <c r="A812" i="1" s="1"/>
  <c r="B828" i="1" a="1"/>
  <c r="B828" i="1" s="1"/>
  <c r="A828" i="1" s="1" a="1"/>
  <c r="A828" i="1" s="1"/>
  <c r="B844" i="1" a="1"/>
  <c r="B844" i="1" s="1"/>
  <c r="A844" i="1" s="1" a="1"/>
  <c r="A844" i="1" s="1"/>
  <c r="B860" i="1" a="1"/>
  <c r="B860" i="1" s="1"/>
  <c r="A860" i="1" s="1" a="1"/>
  <c r="A860" i="1" s="1"/>
  <c r="B876" i="1" a="1"/>
  <c r="B876" i="1" s="1"/>
  <c r="A876" i="1" s="1" a="1"/>
  <c r="A876" i="1" s="1"/>
  <c r="B892" i="1" a="1"/>
  <c r="B892" i="1" s="1"/>
  <c r="A892" i="1" s="1" a="1"/>
  <c r="A892" i="1" s="1"/>
  <c r="B908" i="1" a="1"/>
  <c r="B908" i="1" s="1"/>
  <c r="A908" i="1" s="1" a="1"/>
  <c r="A908" i="1" s="1"/>
  <c r="B924" i="1" a="1"/>
  <c r="B924" i="1" s="1"/>
  <c r="A924" i="1" s="1" a="1"/>
  <c r="A924" i="1" s="1"/>
  <c r="B940" i="1" a="1"/>
  <c r="B940" i="1" s="1"/>
  <c r="A940" i="1" s="1" a="1"/>
  <c r="A940" i="1" s="1"/>
  <c r="B956" i="1" a="1"/>
  <c r="B956" i="1" s="1"/>
  <c r="A956" i="1" s="1" a="1"/>
  <c r="A956" i="1" s="1"/>
  <c r="B972" i="1" a="1"/>
  <c r="B972" i="1" s="1"/>
  <c r="A972" i="1" s="1" a="1"/>
  <c r="A972" i="1" s="1"/>
  <c r="B988" i="1" a="1"/>
  <c r="B988" i="1" s="1"/>
  <c r="A988" i="1" s="1" a="1"/>
  <c r="A988" i="1" s="1"/>
  <c r="B1004" i="1" a="1"/>
  <c r="B1004" i="1" s="1"/>
  <c r="A1004" i="1" s="1" a="1"/>
  <c r="A1004" i="1" s="1"/>
  <c r="B242" i="1" a="1"/>
  <c r="B242" i="1" s="1"/>
  <c r="A242" i="1" s="1" a="1"/>
  <c r="A242" i="1" s="1"/>
  <c r="B274" i="1" a="1"/>
  <c r="B274" i="1" s="1"/>
  <c r="A274" i="1" s="1" a="1"/>
  <c r="A274"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557" i="1" a="1"/>
  <c r="B557" i="1" s="1"/>
  <c r="A557" i="1" s="1" a="1"/>
  <c r="A557" i="1" s="1"/>
  <c r="B627" i="1" a="1"/>
  <c r="B627" i="1" s="1"/>
  <c r="A627" i="1" s="1" a="1"/>
  <c r="A627" i="1" s="1"/>
  <c r="B714" i="1" a="1"/>
  <c r="B714" i="1" s="1"/>
  <c r="A714" i="1" s="1" a="1"/>
  <c r="A714" i="1" s="1"/>
  <c r="B746" i="1" a="1"/>
  <c r="B746" i="1" s="1"/>
  <c r="A746" i="1" s="1" a="1"/>
  <c r="A746" i="1" s="1"/>
  <c r="B778" i="1" a="1"/>
  <c r="B778" i="1" s="1"/>
  <c r="A778" i="1" s="1" a="1"/>
  <c r="A778" i="1" s="1"/>
  <c r="B1048" i="1" a="1"/>
  <c r="B1048" i="1" s="1"/>
  <c r="A1048" i="1" s="1" a="1"/>
  <c r="A1048" i="1" s="1"/>
  <c r="B1080" i="1" a="1"/>
  <c r="B1080" i="1" s="1"/>
  <c r="A1080" i="1" s="1" a="1"/>
  <c r="A1080" i="1" s="1"/>
  <c r="B1112" i="1" a="1"/>
  <c r="B1112" i="1" s="1"/>
  <c r="A1112" i="1" s="1" a="1"/>
  <c r="A1112" i="1" s="1"/>
  <c r="B1144" i="1" a="1"/>
  <c r="B1144" i="1" s="1"/>
  <c r="A1144" i="1" s="1" a="1"/>
  <c r="A1144" i="1" s="1"/>
  <c r="B1176" i="1" a="1"/>
  <c r="B1176" i="1" s="1"/>
  <c r="A1176" i="1" s="1" a="1"/>
  <c r="A1176" i="1" s="1"/>
  <c r="B1297" i="1" a="1"/>
  <c r="B1297" i="1" s="1"/>
  <c r="A1297" i="1" s="1" a="1"/>
  <c r="A1297" i="1" s="1"/>
  <c r="B1313" i="1" a="1"/>
  <c r="B1313" i="1" s="1"/>
  <c r="A1313" i="1" s="1" a="1"/>
  <c r="A1313" i="1" s="1"/>
  <c r="B1329" i="1" a="1"/>
  <c r="B1329" i="1" s="1"/>
  <c r="A1329" i="1" s="1" a="1"/>
  <c r="A1329" i="1" s="1"/>
  <c r="B1345" i="1" a="1"/>
  <c r="B1345" i="1" s="1"/>
  <c r="A1345" i="1" s="1" a="1"/>
  <c r="A1345" i="1" s="1"/>
  <c r="B1502" i="1" a="1"/>
  <c r="B1502" i="1" s="1"/>
  <c r="A1502" i="1" s="1" a="1"/>
  <c r="A1502" i="1" s="1"/>
  <c r="B1518" i="1" a="1"/>
  <c r="B1518" i="1" s="1"/>
  <c r="A1518" i="1" s="1" a="1"/>
  <c r="A1518" i="1" s="1"/>
  <c r="B1534" i="1" a="1"/>
  <c r="B1534" i="1" s="1"/>
  <c r="A1534" i="1" s="1" a="1"/>
  <c r="A1534" i="1" s="1"/>
  <c r="B1550" i="1" a="1"/>
  <c r="B1550" i="1" s="1"/>
  <c r="A1550" i="1" s="1" a="1"/>
  <c r="A1550" i="1" s="1"/>
  <c r="B1566" i="1" a="1"/>
  <c r="B1566" i="1" s="1"/>
  <c r="A1566" i="1" s="1" a="1"/>
  <c r="A1566" i="1" s="1"/>
  <c r="B1582" i="1" a="1"/>
  <c r="B1582" i="1" s="1"/>
  <c r="A1582" i="1" s="1" a="1"/>
  <c r="A1582" i="1" s="1"/>
  <c r="B1598" i="1" a="1"/>
  <c r="B1598" i="1" s="1"/>
  <c r="A1598" i="1" s="1" a="1"/>
  <c r="A1598" i="1" s="1"/>
  <c r="B1614" i="1" a="1"/>
  <c r="B1614" i="1" s="1"/>
  <c r="A1614" i="1" s="1" a="1"/>
  <c r="A1614" i="1" s="1"/>
  <c r="B1630" i="1" a="1"/>
  <c r="B1630" i="1" s="1"/>
  <c r="A1630" i="1" s="1" a="1"/>
  <c r="A1630" i="1" s="1"/>
  <c r="B1646" i="1" a="1"/>
  <c r="B1646" i="1" s="1"/>
  <c r="A1646" i="1" s="1" a="1"/>
  <c r="A1646" i="1" s="1"/>
  <c r="B1662" i="1" a="1"/>
  <c r="B1662" i="1" s="1"/>
  <c r="A1662" i="1" s="1" a="1"/>
  <c r="A1662" i="1" s="1"/>
  <c r="B1678" i="1" a="1"/>
  <c r="B1678" i="1" s="1"/>
  <c r="A1678" i="1" s="1" a="1"/>
  <c r="A1678" i="1" s="1"/>
  <c r="B1694" i="1" a="1"/>
  <c r="B1694" i="1" s="1"/>
  <c r="A1694" i="1" s="1" a="1"/>
  <c r="A1694" i="1" s="1"/>
  <c r="B1710" i="1" a="1"/>
  <c r="B1710" i="1" s="1"/>
  <c r="A1710" i="1" s="1" a="1"/>
  <c r="A1710" i="1" s="1"/>
  <c r="B1726" i="1" a="1"/>
  <c r="B1726" i="1" s="1"/>
  <c r="A1726" i="1" s="1" a="1"/>
  <c r="A1726" i="1" s="1"/>
  <c r="B1742" i="1" a="1"/>
  <c r="B1742" i="1" s="1"/>
  <c r="A1742" i="1" s="1" a="1"/>
  <c r="A1742" i="1" s="1"/>
  <c r="B1758" i="1" a="1"/>
  <c r="B1758" i="1" s="1"/>
  <c r="A1758" i="1" s="1" a="1"/>
  <c r="A1758" i="1" s="1"/>
  <c r="B1774" i="1" a="1"/>
  <c r="B1774" i="1" s="1"/>
  <c r="A1774" i="1" s="1" a="1"/>
  <c r="A1774" i="1" s="1"/>
  <c r="B1790" i="1" a="1"/>
  <c r="B1790" i="1" s="1"/>
  <c r="A1790" i="1" s="1" a="1"/>
  <c r="A1790" i="1" s="1"/>
  <c r="B1806" i="1" a="1"/>
  <c r="B1806" i="1" s="1"/>
  <c r="A1806" i="1" s="1" a="1"/>
  <c r="A1806" i="1" s="1"/>
  <c r="B1822" i="1" a="1"/>
  <c r="B1822" i="1" s="1"/>
  <c r="A1822" i="1" s="1" a="1"/>
  <c r="A1822" i="1" s="1"/>
  <c r="B1838" i="1" a="1"/>
  <c r="B1838" i="1" s="1"/>
  <c r="A1838" i="1" s="1" a="1"/>
  <c r="A1838" i="1" s="1"/>
  <c r="B1854" i="1" a="1"/>
  <c r="B1854" i="1" s="1"/>
  <c r="A1854" i="1" s="1" a="1"/>
  <c r="A1854" i="1" s="1"/>
  <c r="B1870" i="1" a="1"/>
  <c r="B1870" i="1" s="1"/>
  <c r="A1870" i="1" s="1" a="1"/>
  <c r="A1870" i="1" s="1"/>
  <c r="B1886" i="1" a="1"/>
  <c r="B1886" i="1" s="1"/>
  <c r="A1886" i="1" s="1" a="1"/>
  <c r="A1886" i="1" s="1"/>
  <c r="B1902" i="1" a="1"/>
  <c r="B1902" i="1" s="1"/>
  <c r="A1902" i="1" s="1" a="1"/>
  <c r="A1902" i="1" s="1"/>
  <c r="B1918" i="1" a="1"/>
  <c r="B1918" i="1" s="1"/>
  <c r="A1918" i="1" s="1" a="1"/>
  <c r="A1918" i="1" s="1"/>
  <c r="B1934" i="1" a="1"/>
  <c r="B1934" i="1" s="1"/>
  <c r="A1934" i="1" s="1" a="1"/>
  <c r="A1934" i="1" s="1"/>
  <c r="B1950" i="1" a="1"/>
  <c r="B1950" i="1" s="1"/>
  <c r="A1950" i="1" s="1" a="1"/>
  <c r="A1950" i="1" s="1"/>
  <c r="B1966" i="1" a="1"/>
  <c r="B1966" i="1" s="1"/>
  <c r="A1966" i="1" s="1" a="1"/>
  <c r="A1966" i="1" s="1"/>
  <c r="B1982" i="1" a="1"/>
  <c r="B1982" i="1" s="1"/>
  <c r="A1982" i="1" s="1" a="1"/>
  <c r="A1982" i="1" s="1"/>
  <c r="B1998" i="1" a="1"/>
  <c r="B1998" i="1" s="1"/>
  <c r="A1998" i="1" s="1" a="1"/>
  <c r="A1998" i="1" s="1"/>
  <c r="B2014" i="1" a="1"/>
  <c r="B2014" i="1" s="1"/>
  <c r="A2014" i="1" s="1" a="1"/>
  <c r="A2014" i="1" s="1"/>
  <c r="B2030" i="1" a="1"/>
  <c r="B2030" i="1" s="1"/>
  <c r="A2030" i="1" s="1" a="1"/>
  <c r="A2030" i="1" s="1"/>
  <c r="B2046" i="1" a="1"/>
  <c r="B2046" i="1" s="1"/>
  <c r="A2046" i="1" s="1" a="1"/>
  <c r="A2046" i="1" s="1"/>
  <c r="B2062" i="1" a="1"/>
  <c r="B2062" i="1" s="1"/>
  <c r="A2062" i="1" s="1" a="1"/>
  <c r="A2062" i="1" s="1"/>
  <c r="B2078" i="1" a="1"/>
  <c r="B2078" i="1" s="1"/>
  <c r="A2078" i="1" s="1" a="1"/>
  <c r="A2078" i="1" s="1"/>
  <c r="B2094" i="1" a="1"/>
  <c r="B2094" i="1" s="1"/>
  <c r="A2094" i="1" s="1" a="1"/>
  <c r="A2094" i="1" s="1"/>
  <c r="B2110" i="1" a="1"/>
  <c r="B2110" i="1" s="1"/>
  <c r="A2110" i="1" s="1" a="1"/>
  <c r="A2110" i="1" s="1"/>
  <c r="B2126" i="1" a="1"/>
  <c r="B2126" i="1" s="1"/>
  <c r="A2126" i="1" s="1" a="1"/>
  <c r="A2126" i="1" s="1"/>
  <c r="B2142" i="1" a="1"/>
  <c r="B2142" i="1" s="1"/>
  <c r="A2142" i="1" s="1" a="1"/>
  <c r="A2142" i="1" s="1"/>
  <c r="B2158" i="1" a="1"/>
  <c r="B2158" i="1" s="1"/>
  <c r="A2158" i="1" s="1" a="1"/>
  <c r="A2158" i="1" s="1"/>
  <c r="B2174" i="1" a="1"/>
  <c r="B2174" i="1" s="1"/>
  <c r="A2174" i="1" s="1" a="1"/>
  <c r="A2174" i="1" s="1"/>
  <c r="B2190" i="1" a="1"/>
  <c r="B2190" i="1" s="1"/>
  <c r="A2190" i="1" s="1" a="1"/>
  <c r="A2190" i="1" s="1"/>
  <c r="B2206" i="1" a="1"/>
  <c r="B2206" i="1" s="1"/>
  <c r="A2206" i="1" s="1" a="1"/>
  <c r="A2206" i="1" s="1"/>
  <c r="B2222" i="1" a="1"/>
  <c r="B2222" i="1" s="1"/>
  <c r="A2222" i="1" s="1" a="1"/>
  <c r="A2222" i="1" s="1"/>
  <c r="B2238" i="1" a="1"/>
  <c r="B2238" i="1" s="1"/>
  <c r="A2238" i="1" s="1" a="1"/>
  <c r="A2238" i="1" s="1"/>
  <c r="B2254" i="1" a="1"/>
  <c r="B2254" i="1" s="1"/>
  <c r="A2254" i="1" s="1" a="1"/>
  <c r="A2254" i="1" s="1"/>
  <c r="B2270" i="1" a="1"/>
  <c r="B2270" i="1" s="1"/>
  <c r="A2270" i="1" s="1" a="1"/>
  <c r="A2270" i="1" s="1"/>
  <c r="B2286" i="1" a="1"/>
  <c r="B2286" i="1" s="1"/>
  <c r="A2286" i="1" s="1" a="1"/>
  <c r="A2286" i="1" s="1"/>
  <c r="B2302" i="1" a="1"/>
  <c r="B2302" i="1" s="1"/>
  <c r="A2302" i="1" s="1" a="1"/>
  <c r="A2302" i="1" s="1"/>
  <c r="B2318" i="1" a="1"/>
  <c r="B2318" i="1" s="1"/>
  <c r="A2318" i="1" s="1" a="1"/>
  <c r="A2318" i="1" s="1"/>
  <c r="B2334" i="1" a="1"/>
  <c r="B2334" i="1" s="1"/>
  <c r="A2334" i="1" s="1" a="1"/>
  <c r="A2334" i="1" s="1"/>
  <c r="B2350" i="1" a="1"/>
  <c r="B2350" i="1" s="1"/>
  <c r="A2350" i="1" s="1" a="1"/>
  <c r="A2350" i="1" s="1"/>
  <c r="B2366" i="1" a="1"/>
  <c r="B2366" i="1" s="1"/>
  <c r="A2366" i="1" s="1" a="1"/>
  <c r="A2366" i="1" s="1"/>
  <c r="B2382" i="1" a="1"/>
  <c r="B2382" i="1" s="1"/>
  <c r="A2382" i="1" s="1" a="1"/>
  <c r="A2382" i="1" s="1"/>
  <c r="B2398" i="1" a="1"/>
  <c r="B2398" i="1" s="1"/>
  <c r="A2398" i="1" s="1" a="1"/>
  <c r="A2398" i="1" s="1"/>
  <c r="B2988" i="1" a="1"/>
  <c r="B2988" i="1" s="1"/>
  <c r="A2988" i="1" s="1" a="1"/>
  <c r="A2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36" i="1" a="1"/>
  <c r="B36" i="1" s="1"/>
  <c r="A36" i="1" s="1" a="1"/>
  <c r="A36" i="1" s="1"/>
  <c r="B76" i="1" a="1"/>
  <c r="B76" i="1" s="1"/>
  <c r="A76" i="1" s="1" a="1"/>
  <c r="A76" i="1" s="1"/>
  <c r="B164" i="1" a="1"/>
  <c r="B164" i="1" s="1"/>
  <c r="A164" i="1" s="1" a="1"/>
  <c r="A164" i="1" s="1"/>
  <c r="B196" i="1" a="1"/>
  <c r="B196" i="1" s="1"/>
  <c r="A196" i="1" s="1" a="1"/>
  <c r="A196" i="1" s="1"/>
  <c r="B228" i="1" a="1"/>
  <c r="B228" i="1" s="1"/>
  <c r="A228" i="1" s="1" a="1"/>
  <c r="A228"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98" i="1" a="1"/>
  <c r="B798" i="1" s="1"/>
  <c r="A798" i="1" s="1" a="1"/>
  <c r="A798" i="1" s="1"/>
  <c r="B830" i="1" a="1"/>
  <c r="B830" i="1" s="1"/>
  <c r="A830" i="1" s="1" a="1"/>
  <c r="A830" i="1" s="1"/>
  <c r="B862" i="1" a="1"/>
  <c r="B862" i="1" s="1"/>
  <c r="A862" i="1" s="1" a="1"/>
  <c r="A862" i="1" s="1"/>
  <c r="B894" i="1" a="1"/>
  <c r="B894" i="1" s="1"/>
  <c r="A894" i="1" s="1" a="1"/>
  <c r="A894" i="1" s="1"/>
  <c r="B926" i="1" a="1"/>
  <c r="B926" i="1" s="1"/>
  <c r="A926" i="1" s="1" a="1"/>
  <c r="A926" i="1" s="1"/>
  <c r="B958" i="1" a="1"/>
  <c r="B958" i="1" s="1"/>
  <c r="A958" i="1" s="1" a="1"/>
  <c r="A958" i="1" s="1"/>
  <c r="B990" i="1" a="1"/>
  <c r="B990" i="1" s="1"/>
  <c r="A990" i="1" s="1" a="1"/>
  <c r="A990"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7" i="1" a="1"/>
  <c r="B1287" i="1" s="1"/>
  <c r="A1287" i="1" s="1" a="1"/>
  <c r="A1287" i="1" s="1"/>
  <c r="B1319" i="1" a="1"/>
  <c r="B1319" i="1" s="1"/>
  <c r="A1319" i="1" s="1" a="1"/>
  <c r="A1319" i="1" s="1"/>
  <c r="B1351" i="1" a="1"/>
  <c r="B1351" i="1" s="1"/>
  <c r="A1351" i="1" s="1" a="1"/>
  <c r="A1351" i="1" s="1"/>
  <c r="B1532" i="1" a="1"/>
  <c r="B1532" i="1" s="1"/>
  <c r="A1532" i="1" s="1" a="1"/>
  <c r="A1532" i="1" s="1"/>
  <c r="B1564" i="1" a="1"/>
  <c r="B1564" i="1" s="1"/>
  <c r="A1564" i="1" s="1" a="1"/>
  <c r="A1564" i="1" s="1"/>
  <c r="B1596" i="1" a="1"/>
  <c r="B1596" i="1" s="1"/>
  <c r="A1596" i="1" s="1" a="1"/>
  <c r="A1596" i="1" s="1"/>
  <c r="B1628" i="1" a="1"/>
  <c r="B1628" i="1" s="1"/>
  <c r="A1628" i="1" s="1" a="1"/>
  <c r="A1628" i="1" s="1"/>
  <c r="B1648" i="1" a="1"/>
  <c r="B1648" i="1" s="1"/>
  <c r="A1648" i="1" s="1" a="1"/>
  <c r="A1648" i="1" s="1"/>
  <c r="B1680" i="1" a="1"/>
  <c r="B1680" i="1" s="1"/>
  <c r="A1680" i="1" s="1" a="1"/>
  <c r="A1680" i="1" s="1"/>
  <c r="B1712" i="1" a="1"/>
  <c r="B1712" i="1" s="1"/>
  <c r="A1712" i="1" s="1" a="1"/>
  <c r="A1712" i="1" s="1"/>
  <c r="B1744" i="1" a="1"/>
  <c r="B1744" i="1" s="1"/>
  <c r="A1744" i="1" s="1" a="1"/>
  <c r="A1744" i="1" s="1"/>
  <c r="B1776" i="1" a="1"/>
  <c r="B1776" i="1" s="1"/>
  <c r="A1776" i="1" s="1" a="1"/>
  <c r="A1776" i="1" s="1"/>
  <c r="B1808" i="1" a="1"/>
  <c r="B1808" i="1" s="1"/>
  <c r="A1808" i="1" s="1" a="1"/>
  <c r="A1808" i="1" s="1"/>
  <c r="B1840" i="1" a="1"/>
  <c r="B1840" i="1" s="1"/>
  <c r="A1840" i="1" s="1" a="1"/>
  <c r="A1840" i="1" s="1"/>
  <c r="B1872" i="1" a="1"/>
  <c r="B1872" i="1" s="1"/>
  <c r="A1872" i="1" s="1" a="1"/>
  <c r="A1872" i="1" s="1"/>
  <c r="B1904" i="1" a="1"/>
  <c r="B1904" i="1" s="1"/>
  <c r="A1904" i="1" s="1" a="1"/>
  <c r="A1904" i="1" s="1"/>
  <c r="B1936" i="1" a="1"/>
  <c r="B1936" i="1" s="1"/>
  <c r="A1936" i="1" s="1" a="1"/>
  <c r="A1936" i="1" s="1"/>
  <c r="B1968" i="1" a="1"/>
  <c r="B1968" i="1" s="1"/>
  <c r="A1968" i="1" s="1" a="1"/>
  <c r="A1968" i="1" s="1"/>
  <c r="B2000" i="1" a="1"/>
  <c r="B2000" i="1" s="1"/>
  <c r="A2000" i="1" s="1" a="1"/>
  <c r="A2000" i="1" s="1"/>
  <c r="B2032" i="1" a="1"/>
  <c r="B2032" i="1" s="1"/>
  <c r="A2032" i="1" s="1" a="1"/>
  <c r="A2032" i="1" s="1"/>
  <c r="B2064" i="1" a="1"/>
  <c r="B2064" i="1" s="1"/>
  <c r="A2064" i="1" s="1" a="1"/>
  <c r="A2064" i="1" s="1"/>
  <c r="B2096" i="1" a="1"/>
  <c r="B2096" i="1" s="1"/>
  <c r="A2096" i="1" s="1" a="1"/>
  <c r="A2096" i="1" s="1"/>
  <c r="B2128" i="1" a="1"/>
  <c r="B2128" i="1" s="1"/>
  <c r="A2128" i="1" s="1" a="1"/>
  <c r="A2128" i="1" s="1"/>
  <c r="B2160" i="1" a="1"/>
  <c r="B2160" i="1" s="1"/>
  <c r="A2160" i="1" s="1" a="1"/>
  <c r="A2160" i="1" s="1"/>
  <c r="B2192" i="1" a="1"/>
  <c r="B2192" i="1" s="1"/>
  <c r="A2192" i="1" s="1" a="1"/>
  <c r="A2192" i="1" s="1"/>
  <c r="B2224" i="1" a="1"/>
  <c r="B2224" i="1" s="1"/>
  <c r="A2224" i="1" s="1" a="1"/>
  <c r="A2224" i="1" s="1"/>
  <c r="B2256" i="1" a="1"/>
  <c r="B2256" i="1" s="1"/>
  <c r="A2256" i="1" s="1" a="1"/>
  <c r="A2256" i="1" s="1"/>
  <c r="B2288" i="1" a="1"/>
  <c r="B2288" i="1" s="1"/>
  <c r="A2288" i="1" s="1" a="1"/>
  <c r="A2288" i="1" s="1"/>
  <c r="B2320" i="1" a="1"/>
  <c r="B2320" i="1" s="1"/>
  <c r="A2320" i="1" s="1" a="1"/>
  <c r="A2320" i="1" s="1"/>
  <c r="B2352" i="1" a="1"/>
  <c r="B2352" i="1" s="1"/>
  <c r="A2352" i="1" s="1" a="1"/>
  <c r="A2352" i="1" s="1"/>
  <c r="B2384" i="1" a="1"/>
  <c r="B2384" i="1" s="1"/>
  <c r="A2384" i="1" s="1" a="1"/>
  <c r="A2384" i="1" s="1"/>
  <c r="B2990" i="1" a="1"/>
  <c r="B2990" i="1" s="1"/>
  <c r="A2990" i="1" s="1" a="1"/>
  <c r="A2990" i="1" s="1"/>
  <c r="B870" i="1" a="1"/>
  <c r="B870" i="1" s="1"/>
  <c r="A870" i="1" s="1" a="1"/>
  <c r="A870" i="1" s="1"/>
  <c r="B902" i="1" a="1"/>
  <c r="B902" i="1" s="1"/>
  <c r="A902" i="1" s="1" a="1"/>
  <c r="A902" i="1" s="1"/>
  <c r="B934" i="1" a="1"/>
  <c r="B934" i="1" s="1"/>
  <c r="A934" i="1" s="1" a="1"/>
  <c r="A934" i="1" s="1"/>
  <c r="B966" i="1" a="1"/>
  <c r="B966" i="1" s="1"/>
  <c r="A966" i="1" s="1" a="1"/>
  <c r="A966" i="1" s="1"/>
  <c r="B998" i="1" a="1"/>
  <c r="B998" i="1" s="1"/>
  <c r="A998" i="1" s="1" a="1"/>
  <c r="A998"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95" i="1" a="1"/>
  <c r="B1295" i="1" s="1"/>
  <c r="A1295" i="1" s="1" a="1"/>
  <c r="A1295" i="1" s="1"/>
  <c r="B1327" i="1" a="1"/>
  <c r="B1327" i="1" s="1"/>
  <c r="A1327" i="1" s="1" a="1"/>
  <c r="A1327" i="1" s="1"/>
  <c r="B1508" i="1" a="1"/>
  <c r="B1508" i="1" s="1"/>
  <c r="A1508" i="1" s="1" a="1"/>
  <c r="A1508" i="1" s="1"/>
  <c r="B1540" i="1" a="1"/>
  <c r="B1540" i="1" s="1"/>
  <c r="A1540" i="1" s="1" a="1"/>
  <c r="A1540" i="1" s="1"/>
  <c r="B1572" i="1" a="1"/>
  <c r="B1572" i="1" s="1"/>
  <c r="A1572" i="1" s="1" a="1"/>
  <c r="A1572" i="1" s="1"/>
  <c r="B1604" i="1" a="1"/>
  <c r="B1604" i="1" s="1"/>
  <c r="A1604" i="1" s="1" a="1"/>
  <c r="A1604" i="1" s="1"/>
  <c r="B1836" i="1" a="1"/>
  <c r="B1836" i="1" s="1"/>
  <c r="A1836" i="1" s="1" a="1"/>
  <c r="A1836" i="1" s="1"/>
  <c r="B1964" i="1" a="1"/>
  <c r="B1964" i="1" s="1"/>
  <c r="A1964" i="1" s="1" a="1"/>
  <c r="A1964" i="1" s="1"/>
  <c r="B2092" i="1" a="1"/>
  <c r="B2092" i="1" s="1"/>
  <c r="A2092" i="1" s="1" a="1"/>
  <c r="A2092" i="1" s="1"/>
  <c r="B2220" i="1" a="1"/>
  <c r="B2220" i="1" s="1"/>
  <c r="A2220" i="1" s="1" a="1"/>
  <c r="A2220" i="1" s="1"/>
  <c r="B2348" i="1" a="1"/>
  <c r="B2348" i="1" s="1"/>
  <c r="A2348" i="1" s="1" a="1"/>
  <c r="A2348" i="1" s="1"/>
  <c r="B403" i="1" a="1"/>
  <c r="B403" i="1" s="1"/>
  <c r="A403" i="1" s="1" a="1"/>
  <c r="A403" i="1" s="1"/>
  <c r="B531" i="1" a="1"/>
  <c r="B531" i="1" s="1"/>
  <c r="A531" i="1" s="1" a="1"/>
  <c r="A531" i="1" s="1"/>
  <c r="B776" i="1" a="1"/>
  <c r="B776" i="1" s="1"/>
  <c r="A776" i="1" s="1" a="1"/>
  <c r="A776" i="1" s="1"/>
  <c r="B906" i="1" a="1"/>
  <c r="B906" i="1" s="1"/>
  <c r="A906" i="1" s="1" a="1"/>
  <c r="A906" i="1" s="1"/>
  <c r="B32" i="1" a="1"/>
  <c r="B32" i="1" s="1"/>
  <c r="A32" i="1" s="1" a="1"/>
  <c r="A32" i="1" s="1"/>
  <c r="B1552" i="1" a="1"/>
  <c r="B1552" i="1" s="1"/>
  <c r="A1552" i="1" s="1" a="1"/>
  <c r="A1552" i="1" s="1"/>
  <c r="B1684" i="1" a="1"/>
  <c r="B1684" i="1" s="1"/>
  <c r="A1684" i="1" s="1" a="1"/>
  <c r="A1684" i="1" s="1"/>
  <c r="B1812" i="1" a="1"/>
  <c r="B1812" i="1" s="1"/>
  <c r="A1812" i="1" s="1" a="1"/>
  <c r="A1812" i="1" s="1"/>
  <c r="B1940" i="1" a="1"/>
  <c r="B1940" i="1" s="1"/>
  <c r="A1940" i="1" s="1" a="1"/>
  <c r="A1940" i="1" s="1"/>
  <c r="B2068" i="1" a="1"/>
  <c r="B2068" i="1" s="1"/>
  <c r="A2068" i="1" s="1" a="1"/>
  <c r="A2068" i="1" s="1"/>
  <c r="B2196" i="1" a="1"/>
  <c r="B2196" i="1" s="1"/>
  <c r="A2196" i="1" s="1" a="1"/>
  <c r="A2196" i="1" s="1"/>
  <c r="B2324" i="1" a="1"/>
  <c r="B2324" i="1" s="1"/>
  <c r="A2324" i="1" s="1" a="1"/>
  <c r="A2324" i="1" s="1"/>
  <c r="B10" i="1" a="1"/>
  <c r="B10" i="1" s="1"/>
  <c r="B9" i="1" a="1"/>
  <c r="B9"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2413" i="1" a="1"/>
  <c r="B2413" i="1" s="1"/>
  <c r="A2413" i="1" s="1" a="1"/>
  <c r="A2413"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999" i="1" a="1"/>
  <c r="B2999" i="1" s="1"/>
  <c r="A2999" i="1" s="1" a="1"/>
  <c r="A2999"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38" i="1" a="1"/>
  <c r="B38" i="1" s="1"/>
  <c r="A38" i="1" s="1" a="1"/>
  <c r="A38" i="1" s="1"/>
  <c r="B54" i="1" a="1"/>
  <c r="B54" i="1" s="1"/>
  <c r="A54" i="1" s="1" a="1"/>
  <c r="A54" i="1" s="1"/>
  <c r="B78" i="1" a="1"/>
  <c r="B78" i="1" s="1"/>
  <c r="A78" i="1" s="1" a="1"/>
  <c r="A78" i="1" s="1"/>
  <c r="B93" i="1" a="1"/>
  <c r="B93" i="1" s="1"/>
  <c r="A93" i="1" s="1" a="1"/>
  <c r="A93" i="1" s="1"/>
  <c r="B166" i="1" a="1"/>
  <c r="B166" i="1" s="1"/>
  <c r="A166" i="1" s="1" a="1"/>
  <c r="A166" i="1" s="1"/>
  <c r="B182" i="1" a="1"/>
  <c r="B182" i="1" s="1"/>
  <c r="A182" i="1" s="1" a="1"/>
  <c r="A182" i="1" s="1"/>
  <c r="B198" i="1" a="1"/>
  <c r="B198" i="1" s="1"/>
  <c r="A198" i="1" s="1" a="1"/>
  <c r="A198" i="1" s="1"/>
  <c r="B214" i="1" a="1"/>
  <c r="B214" i="1" s="1"/>
  <c r="A214" i="1" s="1" a="1"/>
  <c r="A214" i="1" s="1"/>
  <c r="B230" i="1" a="1"/>
  <c r="B230" i="1" s="1"/>
  <c r="A230" i="1" s="1" a="1"/>
  <c r="A230" i="1" s="1"/>
  <c r="B254" i="1" a="1"/>
  <c r="B254" i="1" s="1"/>
  <c r="A254" i="1" s="1" a="1"/>
  <c r="A254" i="1" s="1"/>
  <c r="B286" i="1" a="1"/>
  <c r="B286" i="1" s="1"/>
  <c r="A286" i="1" s="1" a="1"/>
  <c r="A286" i="1" s="1"/>
  <c r="B385" i="1" a="1"/>
  <c r="B385" i="1" s="1"/>
  <c r="A385" i="1" s="1" a="1"/>
  <c r="A385" i="1" s="1"/>
  <c r="B417" i="1" a="1"/>
  <c r="B417" i="1" s="1"/>
  <c r="A417" i="1" s="1" a="1"/>
  <c r="A417" i="1" s="1"/>
  <c r="B449" i="1" a="1"/>
  <c r="B449" i="1" s="1"/>
  <c r="A449" i="1" s="1" a="1"/>
  <c r="A449" i="1" s="1"/>
  <c r="B481" i="1" a="1"/>
  <c r="B481" i="1" s="1"/>
  <c r="A481" i="1" s="1" a="1"/>
  <c r="A481" i="1" s="1"/>
  <c r="B513" i="1" a="1"/>
  <c r="B513" i="1" s="1"/>
  <c r="A513" i="1" s="1" a="1"/>
  <c r="A513" i="1" s="1"/>
  <c r="B545" i="1" a="1"/>
  <c r="B545" i="1" s="1"/>
  <c r="A545" i="1" s="1" a="1"/>
  <c r="A545" i="1" s="1"/>
  <c r="B577" i="1" a="1"/>
  <c r="B577" i="1" s="1"/>
  <c r="A577" i="1" s="1" a="1"/>
  <c r="A577" i="1" s="1"/>
  <c r="B639" i="1" a="1"/>
  <c r="B639" i="1" s="1"/>
  <c r="A639" i="1" s="1" a="1"/>
  <c r="A639" i="1" s="1"/>
  <c r="B726" i="1" a="1"/>
  <c r="B726" i="1" s="1"/>
  <c r="A726" i="1" s="1" a="1"/>
  <c r="A726" i="1" s="1"/>
  <c r="B758" i="1" a="1"/>
  <c r="B758" i="1" s="1"/>
  <c r="A758" i="1" s="1" a="1"/>
  <c r="A758" i="1" s="1"/>
  <c r="B784" i="1" a="1"/>
  <c r="B784" i="1" s="1"/>
  <c r="A784" i="1" s="1" a="1"/>
  <c r="A784" i="1" s="1"/>
  <c r="B800" i="1" a="1"/>
  <c r="B800" i="1" s="1"/>
  <c r="A800" i="1" s="1" a="1"/>
  <c r="A800" i="1" s="1"/>
  <c r="B816" i="1" a="1"/>
  <c r="B816" i="1" s="1"/>
  <c r="A816" i="1" s="1" a="1"/>
  <c r="A816" i="1" s="1"/>
  <c r="B832" i="1" a="1"/>
  <c r="B832" i="1" s="1"/>
  <c r="A832" i="1" s="1" a="1"/>
  <c r="A832" i="1" s="1"/>
  <c r="B848" i="1" a="1"/>
  <c r="B848" i="1" s="1"/>
  <c r="A848" i="1" s="1" a="1"/>
  <c r="A848" i="1" s="1"/>
  <c r="B864" i="1" a="1"/>
  <c r="B864" i="1" s="1"/>
  <c r="A864" i="1" s="1" a="1"/>
  <c r="A864" i="1" s="1"/>
  <c r="B880" i="1" a="1"/>
  <c r="B880" i="1" s="1"/>
  <c r="A880" i="1" s="1" a="1"/>
  <c r="A880" i="1" s="1"/>
  <c r="B896" i="1" a="1"/>
  <c r="B896" i="1" s="1"/>
  <c r="A896" i="1" s="1" a="1"/>
  <c r="A896" i="1" s="1"/>
  <c r="B912" i="1" a="1"/>
  <c r="B912" i="1" s="1"/>
  <c r="A912" i="1" s="1" a="1"/>
  <c r="A912" i="1" s="1"/>
  <c r="B928" i="1" a="1"/>
  <c r="B928" i="1" s="1"/>
  <c r="A928" i="1" s="1" a="1"/>
  <c r="A928" i="1" s="1"/>
  <c r="B944" i="1" a="1"/>
  <c r="B944" i="1" s="1"/>
  <c r="A944" i="1" s="1" a="1"/>
  <c r="A944" i="1" s="1"/>
  <c r="B960" i="1" a="1"/>
  <c r="B960" i="1" s="1"/>
  <c r="A960" i="1" s="1" a="1"/>
  <c r="A960" i="1" s="1"/>
  <c r="B976" i="1" a="1"/>
  <c r="B976" i="1" s="1"/>
  <c r="A976" i="1" s="1" a="1"/>
  <c r="A976" i="1" s="1"/>
  <c r="B992" i="1" a="1"/>
  <c r="B992" i="1" s="1"/>
  <c r="A992" i="1" s="1" a="1"/>
  <c r="A992" i="1" s="1"/>
  <c r="B1008" i="1" a="1"/>
  <c r="B1008" i="1" s="1"/>
  <c r="A1008" i="1" s="1" a="1"/>
  <c r="A1008" i="1" s="1"/>
  <c r="B250" i="1" a="1"/>
  <c r="B250" i="1" s="1"/>
  <c r="A250" i="1" s="1" a="1"/>
  <c r="A250" i="1" s="1"/>
  <c r="B282" i="1" a="1"/>
  <c r="B282" i="1" s="1"/>
  <c r="A282" i="1" s="1" a="1"/>
  <c r="A282"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35" i="1" a="1"/>
  <c r="B635" i="1" s="1"/>
  <c r="A635" i="1" s="1" a="1"/>
  <c r="A635" i="1" s="1"/>
  <c r="B722" i="1" a="1"/>
  <c r="B722" i="1" s="1"/>
  <c r="A722" i="1" s="1" a="1"/>
  <c r="A722" i="1" s="1"/>
  <c r="B754" i="1" a="1"/>
  <c r="B754" i="1" s="1"/>
  <c r="A754" i="1" s="1" a="1"/>
  <c r="A754" i="1" s="1"/>
  <c r="B1024" i="1" a="1"/>
  <c r="B1024" i="1" s="1"/>
  <c r="A1024" i="1" s="1" a="1"/>
  <c r="A1024" i="1" s="1"/>
  <c r="B1056" i="1" a="1"/>
  <c r="B1056" i="1" s="1"/>
  <c r="A1056" i="1" s="1" a="1"/>
  <c r="A1056" i="1" s="1"/>
  <c r="B1088" i="1" a="1"/>
  <c r="B1088" i="1" s="1"/>
  <c r="A1088" i="1" s="1" a="1"/>
  <c r="A1088" i="1" s="1"/>
  <c r="B1120" i="1" a="1"/>
  <c r="B1120" i="1" s="1"/>
  <c r="A1120" i="1" s="1" a="1"/>
  <c r="A1120" i="1" s="1"/>
  <c r="B1152" i="1" a="1"/>
  <c r="B1152" i="1" s="1"/>
  <c r="A1152" i="1" s="1" a="1"/>
  <c r="A1152" i="1" s="1"/>
  <c r="B1285" i="1" a="1"/>
  <c r="B1285" i="1" s="1"/>
  <c r="A1285" i="1" s="1" a="1"/>
  <c r="A1285" i="1" s="1"/>
  <c r="B1301" i="1" a="1"/>
  <c r="B1301" i="1" s="1"/>
  <c r="A1301" i="1" s="1" a="1"/>
  <c r="A1301" i="1" s="1"/>
  <c r="B1317" i="1" a="1"/>
  <c r="B1317" i="1" s="1"/>
  <c r="A1317" i="1" s="1" a="1"/>
  <c r="A1317" i="1" s="1"/>
  <c r="B1333" i="1" a="1"/>
  <c r="B1333" i="1" s="1"/>
  <c r="A1333" i="1" s="1" a="1"/>
  <c r="A1333" i="1" s="1"/>
  <c r="B1349" i="1" a="1"/>
  <c r="B1349" i="1" s="1"/>
  <c r="A1349" i="1" s="1" a="1"/>
  <c r="A1349" i="1" s="1"/>
  <c r="B1506" i="1" a="1"/>
  <c r="B1506" i="1" s="1"/>
  <c r="A1506" i="1" s="1" a="1"/>
  <c r="A1506" i="1" s="1"/>
  <c r="B1522" i="1" a="1"/>
  <c r="B1522" i="1" s="1"/>
  <c r="A1522" i="1" s="1" a="1"/>
  <c r="A1522" i="1" s="1"/>
  <c r="B1538" i="1" a="1"/>
  <c r="B1538" i="1" s="1"/>
  <c r="A1538" i="1" s="1" a="1"/>
  <c r="A1538" i="1" s="1"/>
  <c r="B1554" i="1" a="1"/>
  <c r="B1554" i="1" s="1"/>
  <c r="A1554" i="1" s="1" a="1"/>
  <c r="A1554" i="1" s="1"/>
  <c r="B1570" i="1" a="1"/>
  <c r="B1570" i="1" s="1"/>
  <c r="A1570" i="1" s="1" a="1"/>
  <c r="A1570" i="1" s="1"/>
  <c r="B1586" i="1" a="1"/>
  <c r="B1586" i="1" s="1"/>
  <c r="A1586" i="1" s="1" a="1"/>
  <c r="A1586" i="1" s="1"/>
  <c r="B1602" i="1" a="1"/>
  <c r="B1602" i="1" s="1"/>
  <c r="A1602" i="1" s="1" a="1"/>
  <c r="A1602" i="1" s="1"/>
  <c r="B1618" i="1" a="1"/>
  <c r="B1618" i="1" s="1"/>
  <c r="A1618" i="1" s="1" a="1"/>
  <c r="A1618" i="1" s="1"/>
  <c r="B1634" i="1" a="1"/>
  <c r="B1634" i="1" s="1"/>
  <c r="A1634" i="1" s="1" a="1"/>
  <c r="A1634" i="1" s="1"/>
  <c r="B1650" i="1" a="1"/>
  <c r="B1650" i="1" s="1"/>
  <c r="A1650" i="1" s="1" a="1"/>
  <c r="A1650" i="1" s="1"/>
  <c r="B1666" i="1" a="1"/>
  <c r="B1666" i="1" s="1"/>
  <c r="A1666" i="1" s="1" a="1"/>
  <c r="A1666" i="1" s="1"/>
  <c r="B1682" i="1" a="1"/>
  <c r="B1682" i="1" s="1"/>
  <c r="A1682" i="1" s="1" a="1"/>
  <c r="A1682" i="1" s="1"/>
  <c r="B1698" i="1" a="1"/>
  <c r="B1698" i="1" s="1"/>
  <c r="A1698" i="1" s="1" a="1"/>
  <c r="A1698" i="1" s="1"/>
  <c r="B1714" i="1" a="1"/>
  <c r="B1714" i="1" s="1"/>
  <c r="A1714" i="1" s="1" a="1"/>
  <c r="A1714" i="1" s="1"/>
  <c r="B1730" i="1" a="1"/>
  <c r="B1730" i="1" s="1"/>
  <c r="A1730" i="1" s="1" a="1"/>
  <c r="A1730" i="1" s="1"/>
  <c r="B1746" i="1" a="1"/>
  <c r="B1746" i="1" s="1"/>
  <c r="A1746" i="1" s="1" a="1"/>
  <c r="A1746" i="1" s="1"/>
  <c r="B1762" i="1" a="1"/>
  <c r="B1762" i="1" s="1"/>
  <c r="A1762" i="1" s="1" a="1"/>
  <c r="A1762" i="1" s="1"/>
  <c r="B1778" i="1" a="1"/>
  <c r="B1778" i="1" s="1"/>
  <c r="A1778" i="1" s="1" a="1"/>
  <c r="A1778" i="1" s="1"/>
  <c r="B1794" i="1" a="1"/>
  <c r="B1794" i="1" s="1"/>
  <c r="A1794" i="1" s="1" a="1"/>
  <c r="A1794" i="1" s="1"/>
  <c r="B1810" i="1" a="1"/>
  <c r="B1810" i="1" s="1"/>
  <c r="A1810" i="1" s="1" a="1"/>
  <c r="A1810" i="1" s="1"/>
  <c r="B1826" i="1" a="1"/>
  <c r="B1826" i="1" s="1"/>
  <c r="A1826" i="1" s="1" a="1"/>
  <c r="A1826" i="1" s="1"/>
  <c r="B1842" i="1" a="1"/>
  <c r="B1842" i="1" s="1"/>
  <c r="A1842" i="1" s="1" a="1"/>
  <c r="A1842" i="1" s="1"/>
  <c r="B1858" i="1" a="1"/>
  <c r="B1858" i="1" s="1"/>
  <c r="A1858" i="1" s="1" a="1"/>
  <c r="A1858" i="1" s="1"/>
  <c r="B1874" i="1" a="1"/>
  <c r="B1874" i="1" s="1"/>
  <c r="A1874" i="1" s="1" a="1"/>
  <c r="A1874" i="1" s="1"/>
  <c r="B1890" i="1" a="1"/>
  <c r="B1890" i="1" s="1"/>
  <c r="A1890" i="1" s="1" a="1"/>
  <c r="A1890" i="1" s="1"/>
  <c r="B1906" i="1" a="1"/>
  <c r="B1906" i="1" s="1"/>
  <c r="A1906" i="1" s="1" a="1"/>
  <c r="A1906" i="1" s="1"/>
  <c r="B1922" i="1" a="1"/>
  <c r="B1922" i="1" s="1"/>
  <c r="A1922" i="1" s="1" a="1"/>
  <c r="A1922" i="1" s="1"/>
  <c r="B1938" i="1" a="1"/>
  <c r="B1938" i="1" s="1"/>
  <c r="A1938" i="1" s="1" a="1"/>
  <c r="A1938" i="1" s="1"/>
  <c r="B1954" i="1" a="1"/>
  <c r="B1954" i="1" s="1"/>
  <c r="A1954" i="1" s="1" a="1"/>
  <c r="A1954" i="1" s="1"/>
  <c r="B1970" i="1" a="1"/>
  <c r="B1970" i="1" s="1"/>
  <c r="A1970" i="1" s="1" a="1"/>
  <c r="A1970" i="1" s="1"/>
  <c r="B1986" i="1" a="1"/>
  <c r="B1986" i="1" s="1"/>
  <c r="A1986" i="1" s="1" a="1"/>
  <c r="A1986" i="1" s="1"/>
  <c r="B2002" i="1" a="1"/>
  <c r="B2002" i="1" s="1"/>
  <c r="A2002" i="1" s="1" a="1"/>
  <c r="A2002" i="1" s="1"/>
  <c r="B2018" i="1" a="1"/>
  <c r="B2018" i="1" s="1"/>
  <c r="A2018" i="1" s="1" a="1"/>
  <c r="A2018" i="1" s="1"/>
  <c r="B2034" i="1" a="1"/>
  <c r="B2034" i="1" s="1"/>
  <c r="A2034" i="1" s="1" a="1"/>
  <c r="A2034" i="1" s="1"/>
  <c r="B2050" i="1" a="1"/>
  <c r="B2050" i="1" s="1"/>
  <c r="A2050" i="1" s="1" a="1"/>
  <c r="A2050" i="1" s="1"/>
  <c r="B2066" i="1" a="1"/>
  <c r="B2066" i="1" s="1"/>
  <c r="A2066" i="1" s="1" a="1"/>
  <c r="A2066" i="1" s="1"/>
  <c r="B2082" i="1" a="1"/>
  <c r="B2082" i="1" s="1"/>
  <c r="A2082" i="1" s="1" a="1"/>
  <c r="A2082" i="1" s="1"/>
  <c r="B2098" i="1" a="1"/>
  <c r="B2098" i="1" s="1"/>
  <c r="A2098" i="1" s="1" a="1"/>
  <c r="A2098" i="1" s="1"/>
  <c r="B2114" i="1" a="1"/>
  <c r="B2114" i="1" s="1"/>
  <c r="A2114" i="1" s="1" a="1"/>
  <c r="A2114" i="1" s="1"/>
  <c r="B2130" i="1" a="1"/>
  <c r="B2130" i="1" s="1"/>
  <c r="A2130" i="1" s="1" a="1"/>
  <c r="A2130" i="1" s="1"/>
  <c r="B2146" i="1" a="1"/>
  <c r="B2146" i="1" s="1"/>
  <c r="A2146" i="1" s="1" a="1"/>
  <c r="A2146" i="1" s="1"/>
  <c r="B2162" i="1" a="1"/>
  <c r="B2162" i="1" s="1"/>
  <c r="A2162" i="1" s="1" a="1"/>
  <c r="A2162" i="1" s="1"/>
  <c r="B2178" i="1" a="1"/>
  <c r="B2178" i="1" s="1"/>
  <c r="A2178" i="1" s="1" a="1"/>
  <c r="A2178" i="1" s="1"/>
  <c r="B2194" i="1" a="1"/>
  <c r="B2194" i="1" s="1"/>
  <c r="A2194" i="1" s="1" a="1"/>
  <c r="A2194" i="1" s="1"/>
  <c r="B2210" i="1" a="1"/>
  <c r="B2210" i="1" s="1"/>
  <c r="A2210" i="1" s="1" a="1"/>
  <c r="A2210" i="1" s="1"/>
  <c r="B2226" i="1" a="1"/>
  <c r="B2226" i="1" s="1"/>
  <c r="A2226" i="1" s="1" a="1"/>
  <c r="A2226" i="1" s="1"/>
  <c r="B2242" i="1" a="1"/>
  <c r="B2242" i="1" s="1"/>
  <c r="A2242" i="1" s="1" a="1"/>
  <c r="A2242" i="1" s="1"/>
  <c r="B2258" i="1" a="1"/>
  <c r="B2258" i="1" s="1"/>
  <c r="A2258" i="1" s="1" a="1"/>
  <c r="A2258" i="1" s="1"/>
  <c r="B2274" i="1" a="1"/>
  <c r="B2274" i="1" s="1"/>
  <c r="A2274" i="1" s="1" a="1"/>
  <c r="A2274" i="1" s="1"/>
  <c r="B2290" i="1" a="1"/>
  <c r="B2290" i="1" s="1"/>
  <c r="A2290" i="1" s="1" a="1"/>
  <c r="A2290" i="1" s="1"/>
  <c r="B2306" i="1" a="1"/>
  <c r="B2306" i="1" s="1"/>
  <c r="A2306" i="1" s="1" a="1"/>
  <c r="A2306" i="1" s="1"/>
  <c r="B2322" i="1" a="1"/>
  <c r="B2322" i="1" s="1"/>
  <c r="A2322" i="1" s="1" a="1"/>
  <c r="A2322" i="1" s="1"/>
  <c r="B2338" i="1" a="1"/>
  <c r="B2338" i="1" s="1"/>
  <c r="A2338" i="1" s="1" a="1"/>
  <c r="A2338" i="1" s="1"/>
  <c r="B2354" i="1" a="1"/>
  <c r="B2354" i="1" s="1"/>
  <c r="A2354" i="1" s="1" a="1"/>
  <c r="A2354" i="1" s="1"/>
  <c r="B2370" i="1" a="1"/>
  <c r="B2370" i="1" s="1"/>
  <c r="A2370" i="1" s="1" a="1"/>
  <c r="A2370" i="1" s="1"/>
  <c r="B2386" i="1" a="1"/>
  <c r="B2386" i="1" s="1"/>
  <c r="A2386" i="1" s="1" a="1"/>
  <c r="A2386" i="1" s="1"/>
  <c r="B2402" i="1" a="1"/>
  <c r="B2402" i="1" s="1"/>
  <c r="A2402" i="1" s="1" a="1"/>
  <c r="A2402" i="1" s="1"/>
  <c r="B2992" i="1" a="1"/>
  <c r="B2992" i="1" s="1"/>
  <c r="A2992" i="1" s="1" a="1"/>
  <c r="A2992"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44" i="1" a="1"/>
  <c r="B44" i="1" s="1"/>
  <c r="A44" i="1" s="1" a="1"/>
  <c r="A44" i="1" s="1"/>
  <c r="B91" i="1" a="1"/>
  <c r="B91" i="1" s="1"/>
  <c r="A91" i="1" s="1" a="1"/>
  <c r="A91" i="1" s="1"/>
  <c r="B172" i="1" a="1"/>
  <c r="B172" i="1" s="1"/>
  <c r="A172" i="1" s="1" a="1"/>
  <c r="A172" i="1" s="1"/>
  <c r="B204" i="1" a="1"/>
  <c r="B204" i="1" s="1"/>
  <c r="A204" i="1" s="1" a="1"/>
  <c r="A204"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40" i="1" a="1"/>
  <c r="B40" i="1" s="1"/>
  <c r="A40" i="1" s="1" a="1"/>
  <c r="A40" i="1" s="1"/>
  <c r="B155" i="1" a="1"/>
  <c r="B155" i="1" s="1"/>
  <c r="A155" i="1" s="1" a="1"/>
  <c r="A155" i="1" s="1"/>
  <c r="B216" i="1" a="1"/>
  <c r="B216" i="1" s="1"/>
  <c r="A216" i="1" s="1" a="1"/>
  <c r="A216" i="1" s="1"/>
  <c r="B280" i="1" a="1"/>
  <c r="B280" i="1" s="1"/>
  <c r="A280" i="1" s="1" a="1"/>
  <c r="A280" i="1" s="1"/>
  <c r="B395" i="1" a="1"/>
  <c r="B395" i="1" s="1"/>
  <c r="A395" i="1" s="1" a="1"/>
  <c r="A395" i="1" s="1"/>
  <c r="B459" i="1" a="1"/>
  <c r="B459" i="1" s="1"/>
  <c r="A459" i="1" s="1" a="1"/>
  <c r="A459" i="1" s="1"/>
  <c r="B523" i="1" a="1"/>
  <c r="B523" i="1" s="1"/>
  <c r="A523" i="1" s="1" a="1"/>
  <c r="A523" i="1" s="1"/>
  <c r="B587" i="1" a="1"/>
  <c r="B587" i="1" s="1"/>
  <c r="A587" i="1" s="1" a="1"/>
  <c r="A587" i="1" s="1"/>
  <c r="B736" i="1" a="1"/>
  <c r="B736" i="1" s="1"/>
  <c r="A736" i="1" s="1" a="1"/>
  <c r="A736" i="1" s="1"/>
  <c r="B802" i="1" a="1"/>
  <c r="B802" i="1" s="1"/>
  <c r="A802" i="1" s="1" a="1"/>
  <c r="A802" i="1" s="1"/>
  <c r="B866" i="1" a="1"/>
  <c r="B866" i="1" s="1"/>
  <c r="A866" i="1" s="1" a="1"/>
  <c r="A866" i="1" s="1"/>
  <c r="B930" i="1" a="1"/>
  <c r="B930" i="1" s="1"/>
  <c r="A930" i="1" s="1" a="1"/>
  <c r="A930" i="1" s="1"/>
  <c r="B994" i="1" a="1"/>
  <c r="B994" i="1" s="1"/>
  <c r="A994" i="1" s="1" a="1"/>
  <c r="A994" i="1" s="1"/>
  <c r="B1058" i="1" a="1"/>
  <c r="B1058" i="1" s="1"/>
  <c r="A1058" i="1" s="1" a="1"/>
  <c r="A1058" i="1" s="1"/>
  <c r="B1122" i="1" a="1"/>
  <c r="B1122" i="1" s="1"/>
  <c r="A1122" i="1" s="1" a="1"/>
  <c r="A1122" i="1" s="1"/>
  <c r="B1162" i="1" a="1"/>
  <c r="B1162" i="1" s="1"/>
  <c r="A1162" i="1" s="1" a="1"/>
  <c r="A1162" i="1" s="1"/>
  <c r="B1347" i="1" a="1"/>
  <c r="B1347" i="1" s="1"/>
  <c r="A1347" i="1" s="1" a="1"/>
  <c r="A1347" i="1" s="1"/>
  <c r="B1560" i="1" a="1"/>
  <c r="B1560" i="1" s="1"/>
  <c r="A1560" i="1" s="1" a="1"/>
  <c r="A1560" i="1" s="1"/>
  <c r="B1624" i="1" a="1"/>
  <c r="B1624" i="1" s="1"/>
  <c r="A1624" i="1" s="1" a="1"/>
  <c r="A1624" i="1" s="1"/>
  <c r="B1692" i="1" a="1"/>
  <c r="B1692" i="1" s="1"/>
  <c r="A1692" i="1" s="1" a="1"/>
  <c r="A1692" i="1" s="1"/>
  <c r="B1756" i="1" a="1"/>
  <c r="B1756" i="1" s="1"/>
  <c r="A1756" i="1" s="1" a="1"/>
  <c r="A1756" i="1" s="1"/>
  <c r="B1820" i="1" a="1"/>
  <c r="B1820" i="1" s="1"/>
  <c r="A1820" i="1" s="1" a="1"/>
  <c r="A1820" i="1" s="1"/>
  <c r="B1884" i="1" a="1"/>
  <c r="B1884" i="1" s="1"/>
  <c r="A1884" i="1" s="1" a="1"/>
  <c r="A1884" i="1" s="1"/>
  <c r="B1948" i="1" a="1"/>
  <c r="B1948" i="1" s="1"/>
  <c r="A1948" i="1" s="1" a="1"/>
  <c r="A1948" i="1" s="1"/>
  <c r="B2012" i="1" a="1"/>
  <c r="B2012" i="1" s="1"/>
  <c r="A2012" i="1" s="1" a="1"/>
  <c r="A2012" i="1" s="1"/>
  <c r="B2076" i="1" a="1"/>
  <c r="B2076" i="1" s="1"/>
  <c r="A2076" i="1" s="1" a="1"/>
  <c r="A2076"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6" i="1" a="1"/>
  <c r="B2986" i="1" s="1"/>
  <c r="A2986" i="1" s="1" a="1"/>
  <c r="A2986" i="1" s="1"/>
  <c r="B2993" i="1" a="1"/>
  <c r="B2993" i="1" s="1"/>
  <c r="A2993" i="1" s="1" a="1"/>
  <c r="A2993"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108" i="1" a="1"/>
  <c r="B2108" i="1" s="1"/>
  <c r="A2108" i="1" s="1" a="1"/>
  <c r="A2108" i="1" s="1"/>
  <c r="B2172" i="1" a="1"/>
  <c r="B2172" i="1" s="1"/>
  <c r="A2172" i="1" s="1" a="1"/>
  <c r="A2172" i="1" s="1"/>
  <c r="B2236" i="1" a="1"/>
  <c r="B2236" i="1" s="1"/>
  <c r="A2236" i="1" s="1" a="1"/>
  <c r="A2236" i="1" s="1"/>
  <c r="B2300" i="1" a="1"/>
  <c r="B2300" i="1" s="1"/>
  <c r="A2300" i="1" s="1" a="1"/>
  <c r="A2300" i="1" s="1"/>
  <c r="B2364" i="1" a="1"/>
  <c r="B2364" i="1" s="1"/>
  <c r="A2364" i="1" s="1" a="1"/>
  <c r="A2364" i="1" s="1"/>
  <c r="B87" i="1" a="1"/>
  <c r="B87" i="1" s="1"/>
  <c r="A87" i="1" s="1" a="1"/>
  <c r="A87" i="1" s="1"/>
  <c r="B200" i="1" a="1"/>
  <c r="B200" i="1" s="1"/>
  <c r="A200" i="1" s="1" a="1"/>
  <c r="A200" i="1" s="1"/>
  <c r="B264" i="1" a="1"/>
  <c r="B264" i="1" s="1"/>
  <c r="A264" i="1" s="1" a="1"/>
  <c r="A264" i="1" s="1"/>
  <c r="B379" i="1" a="1"/>
  <c r="B379" i="1" s="1"/>
  <c r="A379" i="1" s="1" a="1"/>
  <c r="A379" i="1" s="1"/>
  <c r="B443" i="1" a="1"/>
  <c r="B443" i="1" s="1"/>
  <c r="A443" i="1" s="1" a="1"/>
  <c r="A443" i="1" s="1"/>
  <c r="B507" i="1" a="1"/>
  <c r="B507" i="1" s="1"/>
  <c r="A507" i="1" s="1" a="1"/>
  <c r="A507" i="1" s="1"/>
  <c r="B571" i="1" a="1"/>
  <c r="B571" i="1" s="1"/>
  <c r="A571" i="1" s="1" a="1"/>
  <c r="A571" i="1" s="1"/>
  <c r="B720" i="1" a="1"/>
  <c r="B720" i="1" s="1"/>
  <c r="A720" i="1" s="1" a="1"/>
  <c r="A720" i="1" s="1"/>
  <c r="B786" i="1" a="1"/>
  <c r="B786" i="1" s="1"/>
  <c r="A786" i="1" s="1" a="1"/>
  <c r="A786" i="1" s="1"/>
  <c r="B850" i="1" a="1"/>
  <c r="B850" i="1" s="1"/>
  <c r="A850" i="1" s="1" a="1"/>
  <c r="A850" i="1" s="1"/>
  <c r="B914" i="1" a="1"/>
  <c r="B914" i="1" s="1"/>
  <c r="A914" i="1" s="1" a="1"/>
  <c r="A914" i="1" s="1"/>
  <c r="B978" i="1" a="1"/>
  <c r="B978" i="1" s="1"/>
  <c r="A978" i="1" s="1" a="1"/>
  <c r="A978" i="1" s="1"/>
  <c r="B1042" i="1" a="1"/>
  <c r="B1042" i="1" s="1"/>
  <c r="A1042" i="1" s="1" a="1"/>
  <c r="A1042" i="1" s="1"/>
  <c r="B1106" i="1" a="1"/>
  <c r="B1106" i="1" s="1"/>
  <c r="A1106" i="1" s="1" a="1"/>
  <c r="A1106" i="1" s="1"/>
  <c r="B256" i="1" a="1"/>
  <c r="B256" i="1" s="1"/>
  <c r="A256" i="1" s="1" a="1"/>
  <c r="A256" i="1" s="1"/>
  <c r="B499" i="1" a="1"/>
  <c r="B499" i="1" s="1"/>
  <c r="A499" i="1" s="1" a="1"/>
  <c r="A499" i="1" s="1"/>
  <c r="B657" i="1" a="1"/>
  <c r="B657" i="1" s="1"/>
  <c r="A657" i="1" s="1" a="1"/>
  <c r="A657" i="1" s="1"/>
  <c r="B810" i="1" a="1"/>
  <c r="B810" i="1" s="1"/>
  <c r="A810" i="1" s="1" a="1"/>
  <c r="A810" i="1" s="1"/>
  <c r="B938" i="1" a="1"/>
  <c r="B938" i="1" s="1"/>
  <c r="A938" i="1" s="1" a="1"/>
  <c r="A938" i="1" s="1"/>
  <c r="B1668" i="1" a="1"/>
  <c r="B1668" i="1" s="1"/>
  <c r="A1668" i="1" s="1" a="1"/>
  <c r="A1668" i="1" s="1"/>
  <c r="B2148" i="1" a="1"/>
  <c r="B2148" i="1" s="1"/>
  <c r="A2148" i="1" s="1" a="1"/>
  <c r="A2148" i="1" s="1"/>
  <c r="B2276" i="1" a="1"/>
  <c r="B2276" i="1" s="1"/>
  <c r="A2276" i="1" s="1" a="1"/>
  <c r="A2276" i="1" s="1"/>
  <c r="B2404" i="1" a="1"/>
  <c r="B2404" i="1" s="1"/>
  <c r="A2404" i="1" s="1" a="1"/>
  <c r="A2404" i="1" s="1"/>
  <c r="B922" i="1" a="1"/>
  <c r="B922" i="1" s="1"/>
  <c r="A922" i="1" s="1" a="1"/>
  <c r="A922" i="1" s="1"/>
  <c r="B1114" i="1" a="1"/>
  <c r="B1114" i="1" s="1"/>
  <c r="A1114" i="1" s="1" a="1"/>
  <c r="A1114" i="1" s="1"/>
  <c r="B1520" i="1" a="1"/>
  <c r="B1520" i="1" s="1"/>
  <c r="A1520" i="1" s="1" a="1"/>
  <c r="A1520" i="1" s="1"/>
  <c r="B1652" i="1" a="1"/>
  <c r="B1652" i="1" s="1"/>
  <c r="A1652" i="1" s="1" a="1"/>
  <c r="A1652" i="1" s="1"/>
  <c r="B1780" i="1" a="1"/>
  <c r="B1780" i="1" s="1"/>
  <c r="A1780" i="1" s="1" a="1"/>
  <c r="A1780" i="1" s="1"/>
  <c r="B1908" i="1" a="1"/>
  <c r="B1908" i="1" s="1"/>
  <c r="A1908" i="1" s="1" a="1"/>
  <c r="A1908" i="1" s="1"/>
  <c r="B2036" i="1" a="1"/>
  <c r="B2036" i="1" s="1"/>
  <c r="A2036" i="1" s="1" a="1"/>
  <c r="A2036" i="1" s="1"/>
  <c r="B2164" i="1" a="1"/>
  <c r="B2164" i="1" s="1"/>
  <c r="A2164" i="1" s="1" a="1"/>
  <c r="A2164" i="1" s="1"/>
  <c r="B2292" i="1" a="1"/>
  <c r="B2292" i="1" s="1"/>
  <c r="A2292" i="1" s="1" a="1"/>
  <c r="A2292" i="1" s="1"/>
  <c r="B2994" i="1" a="1"/>
  <c r="B2994" i="1" s="1"/>
  <c r="A2994" i="1" s="1" a="1"/>
  <c r="A2994" i="1" s="1"/>
  <c r="B483" i="1" a="1"/>
  <c r="B483" i="1" s="1"/>
  <c r="A483" i="1" s="1" a="1"/>
  <c r="A483" i="1" s="1"/>
  <c r="B1066" i="1" a="1"/>
  <c r="B1066" i="1" s="1"/>
  <c r="A1066" i="1" s="1" a="1"/>
  <c r="A1066" i="1" s="1"/>
  <c r="B1600" i="1" a="1"/>
  <c r="B1600" i="1" s="1"/>
  <c r="A1600" i="1" s="1" a="1"/>
  <c r="A1600" i="1" s="1"/>
  <c r="B451" i="1" a="1"/>
  <c r="B451" i="1" s="1"/>
  <c r="A451" i="1" s="1" a="1"/>
  <c r="A451" i="1" s="1"/>
  <c r="B1504" i="1" a="1"/>
  <c r="B1504" i="1" s="1"/>
  <c r="A1504" i="1" s="1" a="1"/>
  <c r="A1504" i="1" s="1"/>
  <c r="B575" i="1" a="1"/>
  <c r="B575" i="1" s="1"/>
  <c r="A575" i="1" s="1" a="1"/>
  <c r="A575" i="1" s="1"/>
  <c r="B637" i="1" a="1"/>
  <c r="B637" i="1" s="1"/>
  <c r="A637" i="1" s="1" a="1"/>
  <c r="A637" i="1" s="1"/>
  <c r="B724" i="1" a="1"/>
  <c r="B724" i="1" s="1"/>
  <c r="A724" i="1" s="1" a="1"/>
  <c r="A724" i="1" s="1"/>
  <c r="B756" i="1" a="1"/>
  <c r="B756" i="1" s="1"/>
  <c r="A756" i="1" s="1" a="1"/>
  <c r="A756" i="1" s="1"/>
  <c r="B790" i="1" a="1"/>
  <c r="B790" i="1" s="1"/>
  <c r="A790" i="1" s="1" a="1"/>
  <c r="A790" i="1" s="1"/>
  <c r="B822" i="1" a="1"/>
  <c r="B822" i="1" s="1"/>
  <c r="A822" i="1" s="1" a="1"/>
  <c r="A822" i="1" s="1"/>
  <c r="B1640" i="1" a="1"/>
  <c r="B1640" i="1" s="1"/>
  <c r="A1640" i="1" s="1" a="1"/>
  <c r="A1640" i="1" s="1"/>
  <c r="B1672" i="1" a="1"/>
  <c r="B1672" i="1" s="1"/>
  <c r="A1672" i="1" s="1" a="1"/>
  <c r="A1672" i="1" s="1"/>
  <c r="B1704" i="1" a="1"/>
  <c r="B1704" i="1" s="1"/>
  <c r="A1704" i="1" s="1" a="1"/>
  <c r="A1704" i="1" s="1"/>
  <c r="B1736" i="1" a="1"/>
  <c r="B1736" i="1" s="1"/>
  <c r="A1736" i="1" s="1" a="1"/>
  <c r="A1736" i="1" s="1"/>
  <c r="B1768" i="1" a="1"/>
  <c r="B1768" i="1" s="1"/>
  <c r="A1768" i="1" s="1" a="1"/>
  <c r="A1768" i="1" s="1"/>
  <c r="B1800" i="1" a="1"/>
  <c r="B1800" i="1" s="1"/>
  <c r="A1800" i="1" s="1" a="1"/>
  <c r="A1800" i="1" s="1"/>
  <c r="B1832" i="1" a="1"/>
  <c r="B1832" i="1" s="1"/>
  <c r="A1832" i="1" s="1" a="1"/>
  <c r="A1832" i="1" s="1"/>
  <c r="B1864" i="1" a="1"/>
  <c r="B1864" i="1" s="1"/>
  <c r="A1864" i="1" s="1" a="1"/>
  <c r="A1864" i="1" s="1"/>
  <c r="B1896" i="1" a="1"/>
  <c r="B1896" i="1" s="1"/>
  <c r="A1896" i="1" s="1" a="1"/>
  <c r="A1896" i="1" s="1"/>
  <c r="B1928" i="1" a="1"/>
  <c r="B1928" i="1" s="1"/>
  <c r="A1928" i="1" s="1" a="1"/>
  <c r="A1928" i="1" s="1"/>
  <c r="B1960" i="1" a="1"/>
  <c r="B1960" i="1" s="1"/>
  <c r="A1960" i="1" s="1" a="1"/>
  <c r="A1960" i="1" s="1"/>
  <c r="B1992" i="1" a="1"/>
  <c r="B1992" i="1" s="1"/>
  <c r="A1992" i="1" s="1" a="1"/>
  <c r="A1992" i="1" s="1"/>
  <c r="B2024" i="1" a="1"/>
  <c r="B2024" i="1" s="1"/>
  <c r="A2024" i="1" s="1" a="1"/>
  <c r="A2024" i="1" s="1"/>
  <c r="B2056" i="1" a="1"/>
  <c r="B2056" i="1" s="1"/>
  <c r="A2056" i="1" s="1" a="1"/>
  <c r="A2056" i="1" s="1"/>
  <c r="B2088" i="1" a="1"/>
  <c r="B2088" i="1" s="1"/>
  <c r="A2088" i="1" s="1" a="1"/>
  <c r="A2088" i="1" s="1"/>
  <c r="B2120" i="1" a="1"/>
  <c r="B2120" i="1" s="1"/>
  <c r="A2120" i="1" s="1" a="1"/>
  <c r="A2120" i="1" s="1"/>
  <c r="B2152" i="1" a="1"/>
  <c r="B2152" i="1" s="1"/>
  <c r="A2152" i="1" s="1" a="1"/>
  <c r="A2152" i="1" s="1"/>
  <c r="B2184" i="1" a="1"/>
  <c r="B2184" i="1" s="1"/>
  <c r="A2184" i="1" s="1" a="1"/>
  <c r="A2184" i="1" s="1"/>
  <c r="B2216" i="1" a="1"/>
  <c r="B2216" i="1" s="1"/>
  <c r="A2216" i="1" s="1" a="1"/>
  <c r="A2216" i="1" s="1"/>
  <c r="B2248" i="1" a="1"/>
  <c r="B2248" i="1" s="1"/>
  <c r="A2248" i="1" s="1" a="1"/>
  <c r="A2248" i="1" s="1"/>
  <c r="B2280" i="1" a="1"/>
  <c r="B2280" i="1" s="1"/>
  <c r="A2280" i="1" s="1" a="1"/>
  <c r="A2280" i="1" s="1"/>
  <c r="B2312" i="1" a="1"/>
  <c r="B2312" i="1" s="1"/>
  <c r="A2312" i="1" s="1" a="1"/>
  <c r="A2312" i="1" s="1"/>
  <c r="B2344" i="1" a="1"/>
  <c r="B2344" i="1" s="1"/>
  <c r="A2344" i="1" s="1" a="1"/>
  <c r="A2344" i="1" s="1"/>
  <c r="B2376" i="1" a="1"/>
  <c r="B2376" i="1" s="1"/>
  <c r="A2376" i="1" s="1" a="1"/>
  <c r="A2376" i="1" s="1"/>
  <c r="B2408" i="1" a="1"/>
  <c r="B2408" i="1" s="1"/>
  <c r="A2408" i="1" s="1" a="1"/>
  <c r="A2408"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2" i="1" a="1"/>
  <c r="B42" i="1" s="1"/>
  <c r="B66" i="1" a="1"/>
  <c r="B66" i="1" s="1"/>
  <c r="A66" i="1" s="1" a="1"/>
  <c r="A66" i="1" s="1"/>
  <c r="B82" i="1" a="1"/>
  <c r="B82" i="1" s="1"/>
  <c r="A82" i="1" s="1" a="1"/>
  <c r="A82" i="1" s="1"/>
  <c r="B149" i="1" a="1"/>
  <c r="B149" i="1" s="1"/>
  <c r="A149" i="1" s="1" a="1"/>
  <c r="A149" i="1" s="1"/>
  <c r="B170" i="1" a="1"/>
  <c r="B170" i="1" s="1"/>
  <c r="A170" i="1" s="1" a="1"/>
  <c r="A170" i="1" s="1"/>
  <c r="B186" i="1" a="1"/>
  <c r="B186" i="1" s="1"/>
  <c r="A186" i="1" s="1" a="1"/>
  <c r="A186" i="1" s="1"/>
  <c r="B202" i="1" a="1"/>
  <c r="B202" i="1" s="1"/>
  <c r="A202" i="1" s="1" a="1"/>
  <c r="A202" i="1" s="1"/>
  <c r="B218" i="1" a="1"/>
  <c r="B218" i="1" s="1"/>
  <c r="A218" i="1" s="1" a="1"/>
  <c r="A218" i="1" s="1"/>
  <c r="B234" i="1" a="1"/>
  <c r="B234" i="1" s="1"/>
  <c r="A234" i="1" s="1" a="1"/>
  <c r="A234" i="1" s="1"/>
  <c r="B262" i="1" a="1"/>
  <c r="B262" i="1" s="1"/>
  <c r="A262" i="1" s="1" a="1"/>
  <c r="A262" i="1" s="1"/>
  <c r="B316" i="1" a="1"/>
  <c r="B316" i="1" s="1"/>
  <c r="A316" i="1" s="1" a="1"/>
  <c r="A316" i="1" s="1"/>
  <c r="B393" i="1" a="1"/>
  <c r="B393" i="1" s="1"/>
  <c r="A393" i="1" s="1" a="1"/>
  <c r="A393" i="1" s="1"/>
  <c r="B425" i="1" a="1"/>
  <c r="B425" i="1" s="1"/>
  <c r="A425" i="1" s="1" a="1"/>
  <c r="A425" i="1" s="1"/>
  <c r="B457" i="1" a="1"/>
  <c r="B457" i="1" s="1"/>
  <c r="A457" i="1" s="1" a="1"/>
  <c r="A457" i="1" s="1"/>
  <c r="B489" i="1" a="1"/>
  <c r="B489" i="1" s="1"/>
  <c r="A489" i="1" s="1" a="1"/>
  <c r="A489" i="1" s="1"/>
  <c r="B521" i="1" a="1"/>
  <c r="B521" i="1" s="1"/>
  <c r="A521" i="1" s="1" a="1"/>
  <c r="A521" i="1" s="1"/>
  <c r="B553" i="1" a="1"/>
  <c r="B553" i="1" s="1"/>
  <c r="A553" i="1" s="1" a="1"/>
  <c r="A553" i="1" s="1"/>
  <c r="B585" i="1" a="1"/>
  <c r="B585" i="1" s="1"/>
  <c r="A585" i="1" s="1" a="1"/>
  <c r="A585" i="1" s="1"/>
  <c r="B647" i="1" a="1"/>
  <c r="B647" i="1" s="1"/>
  <c r="A647" i="1" s="1" a="1"/>
  <c r="A647" i="1" s="1"/>
  <c r="B734" i="1" a="1"/>
  <c r="B734" i="1" s="1"/>
  <c r="A734" i="1" s="1" a="1"/>
  <c r="A734" i="1" s="1"/>
  <c r="B766" i="1" a="1"/>
  <c r="B766" i="1" s="1"/>
  <c r="A766" i="1" s="1" a="1"/>
  <c r="A766" i="1" s="1"/>
  <c r="B788" i="1" a="1"/>
  <c r="B788" i="1" s="1"/>
  <c r="A788" i="1" s="1" a="1"/>
  <c r="A788" i="1" s="1"/>
  <c r="B804" i="1" a="1"/>
  <c r="B804" i="1" s="1"/>
  <c r="A804" i="1" s="1" a="1"/>
  <c r="A804" i="1" s="1"/>
  <c r="B820" i="1" a="1"/>
  <c r="B820" i="1" s="1"/>
  <c r="A820" i="1" s="1" a="1"/>
  <c r="A820" i="1" s="1"/>
  <c r="B836" i="1" a="1"/>
  <c r="B836" i="1" s="1"/>
  <c r="A836" i="1" s="1" a="1"/>
  <c r="A836" i="1" s="1"/>
  <c r="B852" i="1" a="1"/>
  <c r="B852" i="1" s="1"/>
  <c r="A852" i="1" s="1" a="1"/>
  <c r="A852" i="1" s="1"/>
  <c r="B868" i="1" a="1"/>
  <c r="B868" i="1" s="1"/>
  <c r="A868" i="1" s="1" a="1"/>
  <c r="A868" i="1" s="1"/>
  <c r="B884" i="1" a="1"/>
  <c r="B884" i="1" s="1"/>
  <c r="A884" i="1" s="1" a="1"/>
  <c r="A884" i="1" s="1"/>
  <c r="B900" i="1" a="1"/>
  <c r="B900" i="1" s="1"/>
  <c r="A900" i="1" s="1" a="1"/>
  <c r="A900" i="1" s="1"/>
  <c r="B916" i="1" a="1"/>
  <c r="B916" i="1" s="1"/>
  <c r="A916" i="1" s="1" a="1"/>
  <c r="A916" i="1" s="1"/>
  <c r="B932" i="1" a="1"/>
  <c r="B932" i="1" s="1"/>
  <c r="A932" i="1" s="1" a="1"/>
  <c r="A932" i="1" s="1"/>
  <c r="B948" i="1" a="1"/>
  <c r="B948" i="1" s="1"/>
  <c r="A948" i="1" s="1" a="1"/>
  <c r="A948" i="1" s="1"/>
  <c r="B964" i="1" a="1"/>
  <c r="B964" i="1" s="1"/>
  <c r="A964" i="1" s="1" a="1"/>
  <c r="A964" i="1" s="1"/>
  <c r="B980" i="1" a="1"/>
  <c r="B980" i="1" s="1"/>
  <c r="A980" i="1" s="1" a="1"/>
  <c r="A980" i="1" s="1"/>
  <c r="B996" i="1" a="1"/>
  <c r="B996" i="1" s="1"/>
  <c r="A996" i="1" s="1" a="1"/>
  <c r="A996" i="1" s="1"/>
  <c r="B1012" i="1" a="1"/>
  <c r="B1012" i="1" s="1"/>
  <c r="A1012" i="1" s="1" a="1"/>
  <c r="A1012" i="1" s="1"/>
  <c r="B258" i="1" a="1"/>
  <c r="B258" i="1" s="1"/>
  <c r="A258" i="1" s="1" a="1"/>
  <c r="A258" i="1" s="1"/>
  <c r="B312" i="1" a="1"/>
  <c r="B312" i="1" s="1"/>
  <c r="A312" i="1" s="1" a="1"/>
  <c r="A31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573" i="1" a="1"/>
  <c r="B573" i="1" s="1"/>
  <c r="A573" i="1" s="1" a="1"/>
  <c r="A573" i="1" s="1"/>
  <c r="B643" i="1" a="1"/>
  <c r="B643" i="1" s="1"/>
  <c r="A643" i="1" s="1" a="1"/>
  <c r="A643" i="1" s="1"/>
  <c r="B730" i="1" a="1"/>
  <c r="B730" i="1" s="1"/>
  <c r="A730" i="1" s="1" a="1"/>
  <c r="A730" i="1" s="1"/>
  <c r="B762" i="1" a="1"/>
  <c r="B762" i="1" s="1"/>
  <c r="A762" i="1" s="1" a="1"/>
  <c r="A762" i="1" s="1"/>
  <c r="B1032" i="1" a="1"/>
  <c r="B1032" i="1" s="1"/>
  <c r="A1032" i="1" s="1" a="1"/>
  <c r="A1032" i="1" s="1"/>
  <c r="B1064" i="1" a="1"/>
  <c r="B1064" i="1" s="1"/>
  <c r="A1064" i="1" s="1" a="1"/>
  <c r="A1064" i="1" s="1"/>
  <c r="B1096" i="1" a="1"/>
  <c r="B1096" i="1" s="1"/>
  <c r="A1096" i="1" s="1" a="1"/>
  <c r="A1096" i="1" s="1"/>
  <c r="B1128" i="1" a="1"/>
  <c r="B1128" i="1" s="1"/>
  <c r="A1128" i="1" s="1" a="1"/>
  <c r="A1128" i="1" s="1"/>
  <c r="B1160" i="1" a="1"/>
  <c r="B1160" i="1" s="1"/>
  <c r="A1160" i="1" s="1" a="1"/>
  <c r="A1160" i="1" s="1"/>
  <c r="B1289" i="1" a="1"/>
  <c r="B1289" i="1" s="1"/>
  <c r="A1289" i="1" s="1" a="1"/>
  <c r="A1289" i="1" s="1"/>
  <c r="B1305" i="1" a="1"/>
  <c r="B1305" i="1" s="1"/>
  <c r="A1305" i="1" s="1" a="1"/>
  <c r="A1305" i="1" s="1"/>
  <c r="B1321" i="1" a="1"/>
  <c r="B1321" i="1" s="1"/>
  <c r="A1321" i="1" s="1" a="1"/>
  <c r="A1321" i="1" s="1"/>
  <c r="B1337" i="1" a="1"/>
  <c r="B1337" i="1" s="1"/>
  <c r="A1337" i="1" s="1" a="1"/>
  <c r="A1337" i="1" s="1"/>
  <c r="B1353" i="1" a="1"/>
  <c r="B1353" i="1" s="1"/>
  <c r="A1353" i="1" s="1" a="1"/>
  <c r="A1353" i="1" s="1"/>
  <c r="B1510" i="1" a="1"/>
  <c r="B1510" i="1" s="1"/>
  <c r="A1510" i="1" s="1" a="1"/>
  <c r="A1510" i="1" s="1"/>
  <c r="B1526" i="1" a="1"/>
  <c r="B1526" i="1" s="1"/>
  <c r="A1526" i="1" s="1" a="1"/>
  <c r="A1526" i="1" s="1"/>
  <c r="B1542" i="1" a="1"/>
  <c r="B1542" i="1" s="1"/>
  <c r="A1542" i="1" s="1" a="1"/>
  <c r="A1542" i="1" s="1"/>
  <c r="B1558" i="1" a="1"/>
  <c r="B1558" i="1" s="1"/>
  <c r="A1558" i="1" s="1" a="1"/>
  <c r="A1558" i="1" s="1"/>
  <c r="B1574" i="1" a="1"/>
  <c r="B1574" i="1" s="1"/>
  <c r="A1574" i="1" s="1" a="1"/>
  <c r="A1574" i="1" s="1"/>
  <c r="B1590" i="1" a="1"/>
  <c r="B1590" i="1" s="1"/>
  <c r="A1590" i="1" s="1" a="1"/>
  <c r="A1590" i="1" s="1"/>
  <c r="B1606" i="1" a="1"/>
  <c r="B1606" i="1" s="1"/>
  <c r="A1606" i="1" s="1" a="1"/>
  <c r="A1606" i="1" s="1"/>
  <c r="B1622" i="1" a="1"/>
  <c r="B1622" i="1" s="1"/>
  <c r="A1622" i="1" s="1" a="1"/>
  <c r="A1622" i="1" s="1"/>
  <c r="B1638" i="1" a="1"/>
  <c r="B1638" i="1" s="1"/>
  <c r="A1638" i="1" s="1" a="1"/>
  <c r="A1638" i="1" s="1"/>
  <c r="B1654" i="1" a="1"/>
  <c r="B1654" i="1" s="1"/>
  <c r="A1654" i="1" s="1" a="1"/>
  <c r="A1654" i="1" s="1"/>
  <c r="B1670" i="1" a="1"/>
  <c r="B1670" i="1" s="1"/>
  <c r="A1670" i="1" s="1" a="1"/>
  <c r="A1670" i="1" s="1"/>
  <c r="B1686" i="1" a="1"/>
  <c r="B1686" i="1" s="1"/>
  <c r="A1686" i="1" s="1" a="1"/>
  <c r="A1686" i="1" s="1"/>
  <c r="B1702" i="1" a="1"/>
  <c r="B1702" i="1" s="1"/>
  <c r="A1702" i="1" s="1" a="1"/>
  <c r="A1702" i="1" s="1"/>
  <c r="B1718" i="1" a="1"/>
  <c r="B1718" i="1" s="1"/>
  <c r="A1718" i="1" s="1" a="1"/>
  <c r="A1718" i="1" s="1"/>
  <c r="B1734" i="1" a="1"/>
  <c r="B1734" i="1" s="1"/>
  <c r="A1734" i="1" s="1" a="1"/>
  <c r="A1734" i="1" s="1"/>
  <c r="B1750" i="1" a="1"/>
  <c r="B1750" i="1" s="1"/>
  <c r="A1750" i="1" s="1" a="1"/>
  <c r="A1750" i="1" s="1"/>
  <c r="B1766" i="1" a="1"/>
  <c r="B1766" i="1" s="1"/>
  <c r="A1766" i="1" s="1" a="1"/>
  <c r="A1766" i="1" s="1"/>
  <c r="B1782" i="1" a="1"/>
  <c r="B1782" i="1" s="1"/>
  <c r="A1782" i="1" s="1" a="1"/>
  <c r="A1782" i="1" s="1"/>
  <c r="B1798" i="1" a="1"/>
  <c r="B1798" i="1" s="1"/>
  <c r="A1798" i="1" s="1" a="1"/>
  <c r="A1798" i="1" s="1"/>
  <c r="B1814" i="1" a="1"/>
  <c r="B1814" i="1" s="1"/>
  <c r="A1814" i="1" s="1" a="1"/>
  <c r="A1814" i="1" s="1"/>
  <c r="B1830" i="1" a="1"/>
  <c r="B1830" i="1" s="1"/>
  <c r="A1830" i="1" s="1" a="1"/>
  <c r="A1830" i="1" s="1"/>
  <c r="B1846" i="1" a="1"/>
  <c r="B1846" i="1" s="1"/>
  <c r="A1846" i="1" s="1" a="1"/>
  <c r="A1846" i="1" s="1"/>
  <c r="B1862" i="1" a="1"/>
  <c r="B1862" i="1" s="1"/>
  <c r="A1862" i="1" s="1" a="1"/>
  <c r="A1862" i="1" s="1"/>
  <c r="B1878" i="1" a="1"/>
  <c r="B1878" i="1" s="1"/>
  <c r="A1878" i="1" s="1" a="1"/>
  <c r="A1878" i="1" s="1"/>
  <c r="B1894" i="1" a="1"/>
  <c r="B1894" i="1" s="1"/>
  <c r="A1894" i="1" s="1" a="1"/>
  <c r="A1894" i="1" s="1"/>
  <c r="B1910" i="1" a="1"/>
  <c r="B1910" i="1" s="1"/>
  <c r="A1910" i="1" s="1" a="1"/>
  <c r="A1910" i="1" s="1"/>
  <c r="B1926" i="1" a="1"/>
  <c r="B1926" i="1" s="1"/>
  <c r="A1926" i="1" s="1" a="1"/>
  <c r="A1926" i="1" s="1"/>
  <c r="B1942" i="1" a="1"/>
  <c r="B1942" i="1" s="1"/>
  <c r="A1942" i="1" s="1" a="1"/>
  <c r="A1942" i="1" s="1"/>
  <c r="B1958" i="1" a="1"/>
  <c r="B1958" i="1" s="1"/>
  <c r="A1958" i="1" s="1" a="1"/>
  <c r="A1958" i="1" s="1"/>
  <c r="B1974" i="1" a="1"/>
  <c r="B1974" i="1" s="1"/>
  <c r="A1974" i="1" s="1" a="1"/>
  <c r="A1974" i="1" s="1"/>
  <c r="B1990" i="1" a="1"/>
  <c r="B1990" i="1" s="1"/>
  <c r="A1990" i="1" s="1" a="1"/>
  <c r="A1990" i="1" s="1"/>
  <c r="B2006" i="1" a="1"/>
  <c r="B2006" i="1" s="1"/>
  <c r="A2006" i="1" s="1" a="1"/>
  <c r="A2006" i="1" s="1"/>
  <c r="B2022" i="1" a="1"/>
  <c r="B2022" i="1" s="1"/>
  <c r="A2022" i="1" s="1" a="1"/>
  <c r="A2022" i="1" s="1"/>
  <c r="B2038" i="1" a="1"/>
  <c r="B2038" i="1" s="1"/>
  <c r="A2038" i="1" s="1" a="1"/>
  <c r="A2038" i="1" s="1"/>
  <c r="B2054" i="1" a="1"/>
  <c r="B2054" i="1" s="1"/>
  <c r="A2054" i="1" s="1" a="1"/>
  <c r="A2054" i="1" s="1"/>
  <c r="B2070" i="1" a="1"/>
  <c r="B2070" i="1" s="1"/>
  <c r="A2070" i="1" s="1" a="1"/>
  <c r="A2070" i="1" s="1"/>
  <c r="B2086" i="1" a="1"/>
  <c r="B2086" i="1" s="1"/>
  <c r="A2086" i="1" s="1" a="1"/>
  <c r="A2086" i="1" s="1"/>
  <c r="B2102" i="1" a="1"/>
  <c r="B2102" i="1" s="1"/>
  <c r="A2102" i="1" s="1" a="1"/>
  <c r="A2102" i="1" s="1"/>
  <c r="B2118" i="1" a="1"/>
  <c r="B2118" i="1" s="1"/>
  <c r="A2118" i="1" s="1" a="1"/>
  <c r="A2118" i="1" s="1"/>
  <c r="B2134" i="1" a="1"/>
  <c r="B2134" i="1" s="1"/>
  <c r="A2134" i="1" s="1" a="1"/>
  <c r="A2134" i="1" s="1"/>
  <c r="B2150" i="1" a="1"/>
  <c r="B2150" i="1" s="1"/>
  <c r="A2150" i="1" s="1" a="1"/>
  <c r="A2150" i="1" s="1"/>
  <c r="B2166" i="1" a="1"/>
  <c r="B2166" i="1" s="1"/>
  <c r="A2166" i="1" s="1" a="1"/>
  <c r="A2166" i="1" s="1"/>
  <c r="B2182" i="1" a="1"/>
  <c r="B2182" i="1" s="1"/>
  <c r="A2182" i="1" s="1" a="1"/>
  <c r="A2182" i="1" s="1"/>
  <c r="B2198" i="1" a="1"/>
  <c r="B2198" i="1" s="1"/>
  <c r="A2198" i="1" s="1" a="1"/>
  <c r="A2198" i="1" s="1"/>
  <c r="B2214" i="1" a="1"/>
  <c r="B2214" i="1" s="1"/>
  <c r="A2214" i="1" s="1" a="1"/>
  <c r="A2214" i="1" s="1"/>
  <c r="B2230" i="1" a="1"/>
  <c r="B2230" i="1" s="1"/>
  <c r="A2230" i="1" s="1" a="1"/>
  <c r="A2230" i="1" s="1"/>
  <c r="B2246" i="1" a="1"/>
  <c r="B2246" i="1" s="1"/>
  <c r="A2246" i="1" s="1" a="1"/>
  <c r="A2246" i="1" s="1"/>
  <c r="B2262" i="1" a="1"/>
  <c r="B2262" i="1" s="1"/>
  <c r="A2262" i="1" s="1" a="1"/>
  <c r="A2262" i="1" s="1"/>
  <c r="B2278" i="1" a="1"/>
  <c r="B2278" i="1" s="1"/>
  <c r="A2278" i="1" s="1" a="1"/>
  <c r="A2278" i="1" s="1"/>
  <c r="B2294" i="1" a="1"/>
  <c r="B2294" i="1" s="1"/>
  <c r="A2294" i="1" s="1" a="1"/>
  <c r="A2294" i="1" s="1"/>
  <c r="B2310" i="1" a="1"/>
  <c r="B2310" i="1" s="1"/>
  <c r="A2310" i="1" s="1" a="1"/>
  <c r="A2310" i="1" s="1"/>
  <c r="B2326" i="1" a="1"/>
  <c r="B2326" i="1" s="1"/>
  <c r="A2326" i="1" s="1" a="1"/>
  <c r="A2326" i="1" s="1"/>
  <c r="B2342" i="1" a="1"/>
  <c r="B2342" i="1" s="1"/>
  <c r="A2342" i="1" s="1" a="1"/>
  <c r="A2342" i="1" s="1"/>
  <c r="B2358" i="1" a="1"/>
  <c r="B2358" i="1" s="1"/>
  <c r="A2358" i="1" s="1" a="1"/>
  <c r="A2358" i="1" s="1"/>
  <c r="B2374" i="1" a="1"/>
  <c r="B2374" i="1" s="1"/>
  <c r="A2374" i="1" s="1" a="1"/>
  <c r="A2374" i="1" s="1"/>
  <c r="B2390" i="1" a="1"/>
  <c r="B2390" i="1" s="1"/>
  <c r="A2390" i="1" s="1" a="1"/>
  <c r="A2390" i="1" s="1"/>
  <c r="B2406" i="1" a="1"/>
  <c r="B2406" i="1" s="1"/>
  <c r="A2406" i="1" s="1" a="1"/>
  <c r="A2406" i="1" s="1"/>
  <c r="B2996" i="1" a="1"/>
  <c r="B2996" i="1" s="1"/>
  <c r="A2996" i="1" s="1" a="1"/>
  <c r="A2996"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52" i="1" a="1"/>
  <c r="B52" i="1" s="1"/>
  <c r="A52" i="1" s="1" a="1"/>
  <c r="A52" i="1" s="1"/>
  <c r="B151" i="1" a="1"/>
  <c r="B151" i="1" s="1"/>
  <c r="A151" i="1" s="1" a="1"/>
  <c r="A151" i="1" s="1"/>
  <c r="B180" i="1" a="1"/>
  <c r="B180" i="1" s="1"/>
  <c r="A180" i="1" s="1" a="1"/>
  <c r="A180" i="1" s="1"/>
  <c r="B212" i="1" a="1"/>
  <c r="B212" i="1" s="1"/>
  <c r="A212" i="1" s="1" a="1"/>
  <c r="A212"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814" i="1" a="1"/>
  <c r="B814" i="1" s="1"/>
  <c r="A814" i="1" s="1" a="1"/>
  <c r="A814" i="1" s="1"/>
  <c r="B846" i="1" a="1"/>
  <c r="B846" i="1" s="1"/>
  <c r="A846" i="1" s="1" a="1"/>
  <c r="A846" i="1" s="1"/>
  <c r="B878" i="1" a="1"/>
  <c r="B878" i="1" s="1"/>
  <c r="A878" i="1" s="1" a="1"/>
  <c r="A878" i="1" s="1"/>
  <c r="B910" i="1" a="1"/>
  <c r="B910" i="1" s="1"/>
  <c r="A910" i="1" s="1" a="1"/>
  <c r="A910" i="1" s="1"/>
  <c r="B942" i="1" a="1"/>
  <c r="B942" i="1" s="1"/>
  <c r="A942" i="1" s="1" a="1"/>
  <c r="A942" i="1" s="1"/>
  <c r="B974" i="1" a="1"/>
  <c r="B974" i="1" s="1"/>
  <c r="A974" i="1" s="1" a="1"/>
  <c r="A974" i="1" s="1"/>
  <c r="B1006" i="1" a="1"/>
  <c r="B1006" i="1" s="1"/>
  <c r="A1006" i="1" s="1" a="1"/>
  <c r="A1006"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303" i="1" a="1"/>
  <c r="B1303" i="1" s="1"/>
  <c r="A1303" i="1" s="1" a="1"/>
  <c r="A1303" i="1" s="1"/>
  <c r="B1335" i="1" a="1"/>
  <c r="B1335" i="1" s="1"/>
  <c r="A1335" i="1" s="1" a="1"/>
  <c r="A1335" i="1" s="1"/>
  <c r="B1516" i="1" a="1"/>
  <c r="B1516" i="1" s="1"/>
  <c r="A1516" i="1" s="1" a="1"/>
  <c r="A1516" i="1" s="1"/>
  <c r="B1548" i="1" a="1"/>
  <c r="B1548" i="1" s="1"/>
  <c r="A1548" i="1" s="1" a="1"/>
  <c r="A1548" i="1" s="1"/>
  <c r="B1580" i="1" a="1"/>
  <c r="B1580" i="1" s="1"/>
  <c r="A1580" i="1" s="1" a="1"/>
  <c r="A1580" i="1" s="1"/>
  <c r="B1612" i="1" a="1"/>
  <c r="B1612" i="1" s="1"/>
  <c r="A1612" i="1" s="1" a="1"/>
  <c r="A1612" i="1" s="1"/>
  <c r="B1632" i="1" a="1"/>
  <c r="B1632" i="1" s="1"/>
  <c r="A1632" i="1" s="1" a="1"/>
  <c r="A1632" i="1" s="1"/>
  <c r="B1664" i="1" a="1"/>
  <c r="B1664" i="1" s="1"/>
  <c r="A1664" i="1" s="1" a="1"/>
  <c r="A1664" i="1" s="1"/>
  <c r="B1696" i="1" a="1"/>
  <c r="B1696" i="1" s="1"/>
  <c r="A1696" i="1" s="1" a="1"/>
  <c r="A1696" i="1" s="1"/>
  <c r="B1728" i="1" a="1"/>
  <c r="B1728" i="1" s="1"/>
  <c r="A1728" i="1" s="1" a="1"/>
  <c r="A1728" i="1" s="1"/>
  <c r="B1760" i="1" a="1"/>
  <c r="B1760" i="1" s="1"/>
  <c r="A1760" i="1" s="1" a="1"/>
  <c r="A1760" i="1" s="1"/>
  <c r="B1792" i="1" a="1"/>
  <c r="B1792" i="1" s="1"/>
  <c r="A1792" i="1" s="1" a="1"/>
  <c r="A1792" i="1" s="1"/>
  <c r="B1824" i="1" a="1"/>
  <c r="B1824" i="1" s="1"/>
  <c r="A1824" i="1" s="1" a="1"/>
  <c r="A1824" i="1" s="1"/>
  <c r="B1856" i="1" a="1"/>
  <c r="B1856" i="1" s="1"/>
  <c r="A1856" i="1" s="1" a="1"/>
  <c r="A1856" i="1" s="1"/>
  <c r="B1888" i="1" a="1"/>
  <c r="B1888" i="1" s="1"/>
  <c r="A1888" i="1" s="1" a="1"/>
  <c r="A1888" i="1" s="1"/>
  <c r="B1920" i="1" a="1"/>
  <c r="B1920" i="1" s="1"/>
  <c r="A1920" i="1" s="1" a="1"/>
  <c r="A1920" i="1" s="1"/>
  <c r="B1952" i="1" a="1"/>
  <c r="B1952" i="1" s="1"/>
  <c r="A1952" i="1" s="1" a="1"/>
  <c r="A1952" i="1" s="1"/>
  <c r="B1984" i="1" a="1"/>
  <c r="B1984" i="1" s="1"/>
  <c r="A1984" i="1" s="1" a="1"/>
  <c r="A1984" i="1" s="1"/>
  <c r="B2016" i="1" a="1"/>
  <c r="B2016" i="1" s="1"/>
  <c r="A2016" i="1" s="1" a="1"/>
  <c r="A2016" i="1" s="1"/>
  <c r="B2048" i="1" a="1"/>
  <c r="B2048" i="1" s="1"/>
  <c r="A2048" i="1" s="1" a="1"/>
  <c r="A2048" i="1" s="1"/>
  <c r="B2080" i="1" a="1"/>
  <c r="B2080" i="1" s="1"/>
  <c r="A2080" i="1" s="1" a="1"/>
  <c r="A2080" i="1" s="1"/>
  <c r="B2112" i="1" a="1"/>
  <c r="B2112" i="1" s="1"/>
  <c r="A2112" i="1" s="1" a="1"/>
  <c r="A2112" i="1" s="1"/>
  <c r="B2144" i="1" a="1"/>
  <c r="B2144" i="1" s="1"/>
  <c r="A2144" i="1" s="1" a="1"/>
  <c r="A2144" i="1" s="1"/>
  <c r="B2176" i="1" a="1"/>
  <c r="B2176" i="1" s="1"/>
  <c r="A2176" i="1" s="1" a="1"/>
  <c r="A2176" i="1" s="1"/>
  <c r="B2208" i="1" a="1"/>
  <c r="B2208" i="1" s="1"/>
  <c r="A2208" i="1" s="1" a="1"/>
  <c r="A2208" i="1" s="1"/>
  <c r="B2240" i="1" a="1"/>
  <c r="B2240" i="1" s="1"/>
  <c r="A2240" i="1" s="1" a="1"/>
  <c r="A2240" i="1" s="1"/>
  <c r="B2272" i="1" a="1"/>
  <c r="B2272" i="1" s="1"/>
  <c r="A2272" i="1" s="1" a="1"/>
  <c r="A2272" i="1" s="1"/>
  <c r="B2304" i="1" a="1"/>
  <c r="B2304" i="1" s="1"/>
  <c r="A2304" i="1" s="1" a="1"/>
  <c r="A2304" i="1" s="1"/>
  <c r="B2336" i="1" a="1"/>
  <c r="B2336" i="1" s="1"/>
  <c r="A2336" i="1" s="1" a="1"/>
  <c r="A2336" i="1" s="1"/>
  <c r="B2368" i="1" a="1"/>
  <c r="B2368" i="1" s="1"/>
  <c r="A2368" i="1" s="1" a="1"/>
  <c r="A2368" i="1" s="1"/>
  <c r="B2400" i="1" a="1"/>
  <c r="B2400" i="1" s="1"/>
  <c r="A2400" i="1" s="1" a="1"/>
  <c r="A2400" i="1" s="1"/>
  <c r="B854" i="1" a="1"/>
  <c r="B854" i="1" s="1"/>
  <c r="A854" i="1" s="1" a="1"/>
  <c r="A854" i="1" s="1"/>
  <c r="B886" i="1" a="1"/>
  <c r="B886" i="1" s="1"/>
  <c r="A886" i="1" s="1" a="1"/>
  <c r="A886" i="1" s="1"/>
  <c r="B918" i="1" a="1"/>
  <c r="B918" i="1" s="1"/>
  <c r="A918" i="1" s="1" a="1"/>
  <c r="A918" i="1" s="1"/>
  <c r="B950" i="1" a="1"/>
  <c r="B950" i="1" s="1"/>
  <c r="A950" i="1" s="1" a="1"/>
  <c r="A950" i="1" s="1"/>
  <c r="B982" i="1" a="1"/>
  <c r="B982" i="1" s="1"/>
  <c r="A982" i="1" s="1" a="1"/>
  <c r="A982" i="1" s="1"/>
  <c r="B1014" i="1" a="1"/>
  <c r="B1014" i="1" s="1"/>
  <c r="A1014" i="1" s="1" a="1"/>
  <c r="A1014"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311" i="1" a="1"/>
  <c r="B1311" i="1" s="1"/>
  <c r="A1311" i="1" s="1" a="1"/>
  <c r="A1311" i="1" s="1"/>
  <c r="B1343" i="1" a="1"/>
  <c r="B1343" i="1" s="1"/>
  <c r="A1343" i="1" s="1" a="1"/>
  <c r="A1343" i="1" s="1"/>
  <c r="B1524" i="1" a="1"/>
  <c r="B1524" i="1" s="1"/>
  <c r="A1524" i="1" s="1" a="1"/>
  <c r="A1524" i="1" s="1"/>
  <c r="B1556" i="1" a="1"/>
  <c r="B1556" i="1" s="1"/>
  <c r="A1556" i="1" s="1" a="1"/>
  <c r="A1556" i="1" s="1"/>
  <c r="B1588" i="1" a="1"/>
  <c r="B1588" i="1" s="1"/>
  <c r="A1588" i="1" s="1" a="1"/>
  <c r="A1588" i="1" s="1"/>
  <c r="B1620" i="1" a="1"/>
  <c r="B1620" i="1" s="1"/>
  <c r="A1620" i="1" s="1" a="1"/>
  <c r="A1620" i="1" s="1"/>
  <c r="B1900" i="1" a="1"/>
  <c r="B1900" i="1" s="1"/>
  <c r="A1900" i="1" s="1" a="1"/>
  <c r="A1900" i="1" s="1"/>
  <c r="B2028" i="1" a="1"/>
  <c r="B2028" i="1" s="1"/>
  <c r="A2028" i="1" s="1" a="1"/>
  <c r="A2028" i="1" s="1"/>
  <c r="B2156" i="1" a="1"/>
  <c r="B2156" i="1" s="1"/>
  <c r="A2156" i="1" s="1" a="1"/>
  <c r="A2156" i="1" s="1"/>
  <c r="B2284" i="1" a="1"/>
  <c r="B2284" i="1" s="1"/>
  <c r="A2284" i="1" s="1" a="1"/>
  <c r="A2284" i="1" s="1"/>
  <c r="B2412" i="1" a="1"/>
  <c r="B2412" i="1" s="1"/>
  <c r="A2412" i="1" s="1" a="1"/>
  <c r="A2412" i="1" s="1"/>
  <c r="B467" i="1" a="1"/>
  <c r="B467" i="1" s="1"/>
  <c r="A467" i="1" s="1" a="1"/>
  <c r="A467" i="1" s="1"/>
  <c r="B625" i="1" a="1"/>
  <c r="B625" i="1" s="1"/>
  <c r="A625" i="1" s="1" a="1"/>
  <c r="A625" i="1" s="1"/>
  <c r="B842" i="1" a="1"/>
  <c r="B842" i="1" s="1"/>
  <c r="A842" i="1" s="1" a="1"/>
  <c r="A842" i="1" s="1"/>
  <c r="B970" i="1" a="1"/>
  <c r="B970" i="1" s="1"/>
  <c r="A970" i="1" s="1" a="1"/>
  <c r="A970" i="1" s="1"/>
  <c r="B1154" i="1" a="1"/>
  <c r="B1154" i="1" s="1"/>
  <c r="A1154" i="1" s="1" a="1"/>
  <c r="A1154" i="1" s="1"/>
  <c r="B1616" i="1" a="1"/>
  <c r="B1616" i="1" s="1"/>
  <c r="A1616" i="1" s="1" a="1"/>
  <c r="A1616" i="1" s="1"/>
  <c r="B1748" i="1" a="1"/>
  <c r="B1748" i="1" s="1"/>
  <c r="A1748" i="1" s="1" a="1"/>
  <c r="A1748" i="1" s="1"/>
  <c r="B1876" i="1" a="1"/>
  <c r="B1876" i="1" s="1"/>
  <c r="A1876" i="1" s="1" a="1"/>
  <c r="A1876" i="1" s="1"/>
  <c r="B2004" i="1" a="1"/>
  <c r="B2004" i="1" s="1"/>
  <c r="A2004" i="1" s="1" a="1"/>
  <c r="A2004" i="1" s="1"/>
  <c r="B2132" i="1" a="1"/>
  <c r="B2132" i="1" s="1"/>
  <c r="A2132" i="1" s="1" a="1"/>
  <c r="A2132" i="1" s="1"/>
  <c r="B2260" i="1" a="1"/>
  <c r="B2260" i="1" s="1"/>
  <c r="A2260" i="1" s="1" a="1"/>
  <c r="A2260" i="1" s="1"/>
  <c r="B2388" i="1" a="1"/>
  <c r="B2388" i="1" s="1"/>
  <c r="A2388" i="1" s="1" a="1"/>
  <c r="A2388" i="1" s="1"/>
  <c r="B21" i="1" a="1"/>
  <c r="B21" i="1" s="1"/>
  <c r="B11" i="1" a="1"/>
  <c r="B11" i="1" s="1"/>
  <c r="B24" i="1" a="1"/>
  <c r="B24" i="1" s="1"/>
  <c r="B25" i="1" a="1"/>
  <c r="B25" i="1" s="1"/>
  <c r="B12" i="1" a="1"/>
  <c r="B12" i="1" s="1"/>
  <c r="B13" i="1" a="1"/>
  <c r="B13" i="1" s="1"/>
  <c r="A13" i="1" s="1" a="1"/>
  <c r="A13" i="1" s="1"/>
  <c r="B14" i="1" a="1"/>
  <c r="B14" i="1" s="1"/>
  <c r="I7" i="9"/>
  <c r="B7" i="1" a="1"/>
  <c r="B7" i="1" s="1"/>
  <c r="Q101" i="2"/>
  <c r="Q80" i="2"/>
  <c r="Q7" i="2"/>
  <c r="Q81" i="2"/>
  <c r="Q72" i="2"/>
  <c r="Q4" i="2"/>
  <c r="Q6" i="2"/>
  <c r="Q2" i="2"/>
  <c r="K75" i="2"/>
  <c r="I75" i="2"/>
  <c r="A42" i="1" l="1" a="1"/>
  <c r="A42" i="1" s="1"/>
  <c r="A50" i="1" a="1"/>
  <c r="A50" i="1" s="1"/>
  <c r="A35" i="1" a="1"/>
  <c r="A35" i="1" s="1"/>
  <c r="A27" i="1" a="1"/>
  <c r="A27" i="1" s="1"/>
  <c r="A33" i="1" a="1"/>
  <c r="A33" i="1" s="1"/>
  <c r="L159" i="2"/>
  <c r="K159" i="2" s="1"/>
  <c r="J159" i="2"/>
  <c r="L158" i="2"/>
  <c r="K158" i="2" s="1"/>
  <c r="J158" i="2"/>
  <c r="L157" i="2"/>
  <c r="K157" i="2" s="1"/>
  <c r="J157" i="2"/>
  <c r="L140" i="2"/>
  <c r="K140" i="2" s="1"/>
  <c r="J140" i="2"/>
  <c r="L105" i="2"/>
  <c r="K105" i="2" s="1"/>
  <c r="R141" i="2"/>
  <c r="H141" i="2" s="1"/>
  <c r="H142" i="2" s="1"/>
  <c r="R165" i="2"/>
  <c r="H165" i="2" s="1"/>
  <c r="H166" i="2" s="1"/>
  <c r="R152" i="2"/>
  <c r="H152" i="2" s="1"/>
  <c r="H153" i="2" s="1"/>
  <c r="R126" i="2"/>
  <c r="H126" i="2" s="1"/>
  <c r="H143" i="2"/>
  <c r="L83" i="2"/>
  <c r="K83" i="2" s="1"/>
  <c r="J117" i="2"/>
  <c r="I117" i="2" s="1"/>
  <c r="L117" i="2"/>
  <c r="K117" i="2" s="1"/>
  <c r="L89" i="2"/>
  <c r="J89" i="2"/>
  <c r="I89" i="2" s="1"/>
  <c r="J155" i="2"/>
  <c r="Q165" i="2"/>
  <c r="L155" i="2"/>
  <c r="K155" i="2" s="1"/>
  <c r="J118" i="2"/>
  <c r="I118" i="2" s="1"/>
  <c r="L118" i="2"/>
  <c r="K118" i="2" s="1"/>
  <c r="L129" i="2"/>
  <c r="K129" i="2" s="1"/>
  <c r="Q141" i="2"/>
  <c r="J129" i="2"/>
  <c r="J119" i="2"/>
  <c r="I119" i="2" s="1"/>
  <c r="L119" i="2"/>
  <c r="K119" i="2" s="1"/>
  <c r="L116" i="2"/>
  <c r="K116" i="2" s="1"/>
  <c r="J116" i="2"/>
  <c r="J130" i="2"/>
  <c r="I130" i="2" s="1"/>
  <c r="L130" i="2"/>
  <c r="K130" i="2" s="1"/>
  <c r="L149" i="2"/>
  <c r="K149" i="2" s="1"/>
  <c r="J149" i="2"/>
  <c r="I149" i="2" s="1"/>
  <c r="L120" i="2"/>
  <c r="K120" i="2" s="1"/>
  <c r="J120" i="2"/>
  <c r="J151" i="2"/>
  <c r="L151" i="2"/>
  <c r="K151" i="2" s="1"/>
  <c r="L131" i="2"/>
  <c r="K131" i="2" s="1"/>
  <c r="J131" i="2"/>
  <c r="I131" i="2" s="1"/>
  <c r="Q152" i="2"/>
  <c r="L144" i="2"/>
  <c r="K144" i="2" s="1"/>
  <c r="J144" i="2"/>
  <c r="L114" i="2"/>
  <c r="K114" i="2" s="1"/>
  <c r="Q126" i="2"/>
  <c r="J114" i="2"/>
  <c r="J115" i="2"/>
  <c r="I115" i="2" s="1"/>
  <c r="L115" i="2"/>
  <c r="K115" i="2" s="1"/>
  <c r="L121" i="2"/>
  <c r="K121" i="2" s="1"/>
  <c r="J121" i="2"/>
  <c r="I121" i="2" s="1"/>
  <c r="J106" i="2"/>
  <c r="J104" i="2"/>
  <c r="L104" i="2"/>
  <c r="K104" i="2" s="1"/>
  <c r="J91" i="2"/>
  <c r="I91" i="2" s="1"/>
  <c r="L91" i="2"/>
  <c r="A24" i="1" a="1"/>
  <c r="A24" i="1" s="1"/>
  <c r="J30" i="2"/>
  <c r="J60" i="2"/>
  <c r="I60" i="2" s="1"/>
  <c r="F60" i="2"/>
  <c r="Q38" i="2"/>
  <c r="D38" i="2" s="1"/>
  <c r="D39" i="2" s="1"/>
  <c r="D21" i="2"/>
  <c r="L21" i="2"/>
  <c r="K21" i="2" s="1"/>
  <c r="J21" i="2"/>
  <c r="Q24" i="2"/>
  <c r="D24" i="2" s="1"/>
  <c r="J31" i="2"/>
  <c r="I31" i="2" s="1"/>
  <c r="L31" i="2"/>
  <c r="A11" i="1" a="1"/>
  <c r="A11" i="1" s="1"/>
  <c r="A10" i="1" a="1"/>
  <c r="A10" i="1" s="1"/>
  <c r="A12" i="1" a="1"/>
  <c r="A12" i="1" s="1"/>
  <c r="F63" i="2"/>
  <c r="F59" i="2"/>
  <c r="A14" i="1" a="1"/>
  <c r="A14" i="1" s="1"/>
  <c r="A17" i="1" a="1"/>
  <c r="A17" i="1" s="1"/>
  <c r="A19" i="1" a="1"/>
  <c r="A19" i="1" s="1"/>
  <c r="A20" i="1" a="1"/>
  <c r="A20" i="1" s="1"/>
  <c r="A25" i="1" a="1"/>
  <c r="A25" i="1" s="1"/>
  <c r="A23" i="1" a="1"/>
  <c r="A23" i="1" s="1"/>
  <c r="A8" i="1" a="1"/>
  <c r="A8" i="1" s="1"/>
  <c r="A21" i="1" a="1"/>
  <c r="A21" i="1" s="1"/>
  <c r="A7" i="1" a="1"/>
  <c r="A7" i="1" s="1"/>
  <c r="A16" i="1" a="1"/>
  <c r="A16" i="1" s="1"/>
  <c r="A9" i="1" a="1"/>
  <c r="A9" i="1" s="1"/>
  <c r="Q75" i="2"/>
  <c r="A74" i="2"/>
  <c r="A73" i="2"/>
  <c r="A65" i="2"/>
  <c r="A48" i="2"/>
  <c r="A49" i="2"/>
  <c r="A50" i="2"/>
  <c r="A51" i="2"/>
  <c r="A52" i="2"/>
  <c r="A53" i="2"/>
  <c r="A54" i="2"/>
  <c r="A55" i="2"/>
  <c r="A56" i="2"/>
  <c r="A47" i="2"/>
  <c r="A42" i="2"/>
  <c r="A41" i="2"/>
  <c r="A10" i="2"/>
  <c r="A11" i="2"/>
  <c r="A12" i="2"/>
  <c r="A13" i="2"/>
  <c r="A14" i="2"/>
  <c r="A15" i="2"/>
  <c r="A16" i="2"/>
  <c r="A17" i="2"/>
  <c r="D26" i="2" l="1"/>
  <c r="H128" i="2"/>
  <c r="H154" i="2"/>
  <c r="H127" i="2"/>
  <c r="H113" i="2"/>
  <c r="D20" i="2"/>
  <c r="D25" i="2"/>
  <c r="J16" i="2"/>
  <c r="I16" i="2" s="1"/>
  <c r="L16" i="2"/>
  <c r="K16" i="2" s="1"/>
  <c r="J12" i="2"/>
  <c r="I12" i="2" s="1"/>
  <c r="L12" i="2"/>
  <c r="K12" i="2" s="1"/>
  <c r="J47" i="2"/>
  <c r="I47" i="2" s="1"/>
  <c r="L47" i="2"/>
  <c r="K47" i="2" s="1"/>
  <c r="L54" i="2"/>
  <c r="K54" i="2" s="1"/>
  <c r="J54" i="2"/>
  <c r="I54" i="2" s="1"/>
  <c r="J52" i="2"/>
  <c r="I52" i="2" s="1"/>
  <c r="L52" i="2"/>
  <c r="J48" i="2"/>
  <c r="I48" i="2" s="1"/>
  <c r="L48" i="2"/>
  <c r="K48" i="2" s="1"/>
  <c r="L73" i="2"/>
  <c r="K73" i="2" s="1"/>
  <c r="J73" i="2"/>
  <c r="I73" i="2" s="1"/>
  <c r="J15" i="2"/>
  <c r="I15" i="2" s="1"/>
  <c r="L15" i="2"/>
  <c r="K15" i="2" s="1"/>
  <c r="J41" i="2"/>
  <c r="L41" i="2"/>
  <c r="K41" i="2" s="1"/>
  <c r="J42" i="2"/>
  <c r="I42" i="2" s="1"/>
  <c r="L42" i="2"/>
  <c r="K42" i="2" s="1"/>
  <c r="L55" i="2"/>
  <c r="K55" i="2" s="1"/>
  <c r="J55" i="2"/>
  <c r="I55" i="2" s="1"/>
  <c r="L53" i="2"/>
  <c r="K53" i="2" s="1"/>
  <c r="J53" i="2"/>
  <c r="I53" i="2" s="1"/>
  <c r="J51" i="2"/>
  <c r="I51" i="2" s="1"/>
  <c r="L51" i="2"/>
  <c r="J49" i="2"/>
  <c r="I49" i="2" s="1"/>
  <c r="L49" i="2"/>
  <c r="L65" i="2"/>
  <c r="J65" i="2"/>
  <c r="I65" i="2" s="1"/>
  <c r="L74" i="2"/>
  <c r="J74" i="2"/>
  <c r="I74" i="2" s="1"/>
  <c r="J17" i="2"/>
  <c r="I17" i="2" s="1"/>
  <c r="L17" i="2"/>
  <c r="K17" i="2" s="1"/>
  <c r="J14" i="2"/>
  <c r="L14" i="2"/>
  <c r="K14" i="2" s="1"/>
  <c r="J10" i="2"/>
  <c r="I10" i="2" s="1"/>
  <c r="L10" i="2"/>
  <c r="K10" i="2" s="1"/>
  <c r="L56" i="2"/>
  <c r="K56" i="2" s="1"/>
  <c r="J56" i="2"/>
  <c r="I56" i="2" s="1"/>
  <c r="J50" i="2"/>
  <c r="I50" i="2" s="1"/>
  <c r="L50" i="2"/>
  <c r="K50" i="2" s="1"/>
  <c r="J11" i="2"/>
  <c r="I11" i="2" s="1"/>
  <c r="L11" i="2"/>
  <c r="K11" i="2" s="1"/>
  <c r="L13" i="2"/>
  <c r="K13" i="2" s="1"/>
  <c r="J13" i="2"/>
  <c r="I13" i="2" s="1"/>
  <c r="A2" i="9"/>
  <c r="I5" i="9"/>
  <c r="D2" i="6"/>
  <c r="D10" i="2"/>
  <c r="C10" i="2" s="1"/>
  <c r="D12" i="2"/>
  <c r="C12" i="2" s="1"/>
  <c r="D13" i="2"/>
  <c r="C13" i="2" s="1"/>
  <c r="D14" i="2"/>
  <c r="D16" i="2"/>
  <c r="C16" i="2" s="1"/>
  <c r="D17" i="2"/>
  <c r="C17" i="2" s="1"/>
  <c r="D41" i="2"/>
  <c r="D42" i="2"/>
  <c r="C42" i="2" s="1"/>
  <c r="F48" i="2"/>
  <c r="E48" i="2" s="1"/>
  <c r="F49" i="2"/>
  <c r="F50" i="2"/>
  <c r="E50" i="2" s="1"/>
  <c r="F52" i="2"/>
  <c r="F53" i="2"/>
  <c r="E53" i="2" s="1"/>
  <c r="F54" i="2"/>
  <c r="E54" i="2" s="1"/>
  <c r="F56" i="2"/>
  <c r="E56" i="2" s="1"/>
  <c r="F65" i="2"/>
  <c r="F73" i="2"/>
  <c r="E73" i="2" s="1"/>
  <c r="F74" i="2"/>
  <c r="B2" i="13"/>
  <c r="C4" i="13"/>
  <c r="H4" i="13"/>
  <c r="B2" i="4"/>
  <c r="I4" i="4"/>
  <c r="F47" i="2"/>
  <c r="E47" i="2" s="1"/>
  <c r="F55" i="2"/>
  <c r="E55" i="2" s="1"/>
  <c r="F51" i="2"/>
  <c r="D15" i="2"/>
  <c r="C15" i="2" s="1"/>
  <c r="D11" i="2"/>
  <c r="C11" i="2" s="1"/>
  <c r="A9" i="2" l="1"/>
  <c r="J9" i="2" l="1"/>
  <c r="I9" i="2" s="1"/>
  <c r="L9" i="2"/>
  <c r="K9" i="2" s="1"/>
  <c r="D9" i="2"/>
  <c r="C9" i="2" s="1"/>
  <c r="A66" i="2" l="1"/>
  <c r="A8" i="2"/>
  <c r="D8" i="2" l="1"/>
  <c r="C8" i="2" s="1"/>
  <c r="L8" i="2"/>
  <c r="K8" i="2" s="1"/>
  <c r="J8" i="2"/>
  <c r="I8" i="2" s="1"/>
  <c r="F66" i="2"/>
  <c r="E66" i="2" s="1"/>
  <c r="L66" i="2"/>
  <c r="K66" i="2" s="1"/>
  <c r="Q67" i="2"/>
  <c r="J66" i="2"/>
  <c r="I66" i="2" s="1"/>
  <c r="F67" i="2" l="1"/>
  <c r="F64" i="2" l="1"/>
  <c r="F68" i="2"/>
  <c r="A102" i="2" l="1"/>
  <c r="A81" i="2"/>
  <c r="A101" i="2"/>
  <c r="J5" i="2"/>
  <c r="D5" i="2"/>
  <c r="L5" i="2"/>
  <c r="K5" i="2" s="1"/>
  <c r="A5" i="2" l="1"/>
  <c r="I5" i="2"/>
  <c r="A6" i="2"/>
  <c r="A4" i="2"/>
  <c r="A7" i="2"/>
  <c r="A3" i="15" l="1"/>
  <c r="B3" i="15"/>
  <c r="D3" i="15" l="1"/>
  <c r="C3" i="15"/>
  <c r="A72" i="2"/>
  <c r="A80"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6" i="15" l="1"/>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F7" i="6"/>
  <c r="C8" i="6"/>
  <c r="D7" i="6"/>
  <c r="B8" i="6"/>
  <c r="B4" i="6"/>
  <c r="B7" i="6"/>
  <c r="E8" i="6"/>
  <c r="D4" i="6"/>
  <c r="F8" i="6"/>
  <c r="D8" i="6"/>
  <c r="C7" i="6"/>
  <c r="E7" i="6"/>
  <c r="C18" i="6" l="1"/>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B17" i="6"/>
  <c r="F17" i="6"/>
  <c r="E17" i="6"/>
  <c r="D17" i="6"/>
  <c r="C17" i="6"/>
  <c r="D14" i="6"/>
  <c r="C14" i="6"/>
  <c r="F15" i="6"/>
  <c r="D15" i="6"/>
  <c r="B15" i="6"/>
  <c r="B14" i="6"/>
  <c r="C15" i="6"/>
  <c r="E15" i="6"/>
  <c r="E16" i="6"/>
  <c r="C16" i="6"/>
  <c r="F16" i="6"/>
  <c r="E14" i="6"/>
  <c r="B16" i="6"/>
  <c r="D16" i="6"/>
  <c r="D11" i="6"/>
  <c r="E13" i="6"/>
  <c r="D13" i="6"/>
  <c r="B9" i="6"/>
  <c r="C13" i="6"/>
  <c r="D10" i="6"/>
  <c r="B10" i="6"/>
  <c r="B11" i="6"/>
  <c r="C12" i="6"/>
  <c r="E12" i="6"/>
  <c r="E9" i="6"/>
  <c r="E10" i="6"/>
  <c r="F13" i="6"/>
  <c r="F9" i="6"/>
  <c r="F10" i="6"/>
  <c r="C9" i="6"/>
  <c r="F12" i="6"/>
  <c r="B13" i="6"/>
  <c r="D12" i="6"/>
  <c r="C10" i="6"/>
  <c r="E11" i="6"/>
  <c r="C11" i="6"/>
  <c r="D9" i="6"/>
  <c r="F11" i="6"/>
  <c r="B12" i="6"/>
  <c r="E42" i="6" l="1"/>
  <c r="F42" i="6"/>
  <c r="H1" i="6" l="1"/>
  <c r="H81" i="2"/>
  <c r="H102" i="2"/>
  <c r="G102" i="2" s="1"/>
  <c r="R97" i="2" l="1"/>
  <c r="H80" i="2"/>
  <c r="L102" i="2"/>
  <c r="K102" i="2" s="1"/>
  <c r="J102" i="2"/>
  <c r="I102" i="2" s="1"/>
  <c r="J7" i="2"/>
  <c r="I7" i="2" s="1"/>
  <c r="L7" i="2"/>
  <c r="K7" i="2" s="1"/>
  <c r="D7" i="2"/>
  <c r="C7" i="2" s="1"/>
  <c r="R111" i="2"/>
  <c r="H101" i="2"/>
  <c r="Q111" i="2"/>
  <c r="Q167" i="2" s="1"/>
  <c r="J101" i="2"/>
  <c r="L101" i="2"/>
  <c r="K101" i="2" s="1"/>
  <c r="Q43" i="2"/>
  <c r="D43" i="2" s="1"/>
  <c r="D6" i="2"/>
  <c r="L6" i="2"/>
  <c r="K6" i="2" s="1"/>
  <c r="J6" i="2"/>
  <c r="L4" i="2"/>
  <c r="D4" i="2"/>
  <c r="Q18" i="2"/>
  <c r="Q45" i="2" s="1"/>
  <c r="J4" i="2"/>
  <c r="J81" i="2"/>
  <c r="I81" i="2" s="1"/>
  <c r="L81" i="2"/>
  <c r="J72" i="2"/>
  <c r="I72" i="2" s="1"/>
  <c r="L72" i="2"/>
  <c r="F72" i="2"/>
  <c r="Q57" i="2"/>
  <c r="Q69" i="2" s="1"/>
  <c r="J80" i="2"/>
  <c r="I80" i="2" s="1"/>
  <c r="F75" i="2"/>
  <c r="Q97" i="2"/>
  <c r="L80" i="2"/>
  <c r="M1" i="1"/>
  <c r="B5" i="1"/>
  <c r="I151" i="2" l="1"/>
  <c r="I114" i="2"/>
  <c r="K89" i="2"/>
  <c r="I158" i="2"/>
  <c r="I159" i="2"/>
  <c r="I157" i="2"/>
  <c r="I140" i="2"/>
  <c r="I120" i="2"/>
  <c r="I155" i="2"/>
  <c r="I144" i="2"/>
  <c r="I116" i="2"/>
  <c r="I129" i="2"/>
  <c r="K52" i="2"/>
  <c r="K51" i="2"/>
  <c r="H111" i="2"/>
  <c r="H112" i="2" s="1"/>
  <c r="R167" i="2"/>
  <c r="K81" i="2"/>
  <c r="I105" i="2"/>
  <c r="I104" i="2"/>
  <c r="I106" i="2"/>
  <c r="Q169" i="2"/>
  <c r="K91" i="2"/>
  <c r="K74" i="2"/>
  <c r="K60" i="2"/>
  <c r="K65" i="2"/>
  <c r="K31" i="2"/>
  <c r="K49" i="2"/>
  <c r="I41" i="2"/>
  <c r="I30" i="2"/>
  <c r="I14" i="2"/>
  <c r="I21"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I101" i="2"/>
  <c r="K80" i="2"/>
  <c r="F57" i="2"/>
  <c r="P1" i="2"/>
  <c r="D18" i="2"/>
  <c r="L1" i="2"/>
  <c r="H1" i="13" s="1"/>
  <c r="K4" i="2"/>
  <c r="G1" i="9"/>
  <c r="N1" i="9" s="1"/>
  <c r="Q76" i="2"/>
  <c r="F76" i="2" s="1"/>
  <c r="K72" i="2"/>
  <c r="I4" i="2"/>
  <c r="J1" i="2"/>
  <c r="D1" i="13" s="1"/>
  <c r="I6" i="2"/>
  <c r="D44" i="2"/>
  <c r="D40" i="2"/>
  <c r="H100" i="2"/>
  <c r="H97" i="2"/>
  <c r="R169" i="2" l="1"/>
  <c r="H169" i="2" s="1"/>
  <c r="H167"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19" i="2"/>
  <c r="D3" i="2"/>
  <c r="F69" i="2"/>
  <c r="Q78" i="2"/>
  <c r="F78" i="2" s="1"/>
  <c r="H98" i="2"/>
  <c r="H79" i="2"/>
  <c r="F77" i="2"/>
  <c r="F71" i="2"/>
  <c r="D45" i="2"/>
  <c r="F46" i="2"/>
  <c r="F58" i="2"/>
  <c r="E57" i="2"/>
  <c r="H99" i="2" l="1"/>
  <c r="G99" i="2" s="1"/>
  <c r="H168" i="2"/>
  <c r="G166" i="2"/>
  <c r="G155" i="2"/>
  <c r="G165" i="2"/>
  <c r="G89" i="2"/>
  <c r="G116" i="2"/>
  <c r="E51" i="2"/>
  <c r="E52" i="2"/>
  <c r="G148" i="2"/>
  <c r="G147" i="2"/>
  <c r="G149" i="2"/>
  <c r="G144" i="2"/>
  <c r="G143" i="2"/>
  <c r="G132" i="2"/>
  <c r="G139" i="2"/>
  <c r="G129" i="2"/>
  <c r="G123" i="2"/>
  <c r="G124" i="2"/>
  <c r="G117" i="2"/>
  <c r="G105" i="2"/>
  <c r="G106" i="2"/>
  <c r="G91" i="2"/>
  <c r="G104" i="2"/>
  <c r="G81" i="2"/>
  <c r="C39" i="2"/>
  <c r="E65" i="2"/>
  <c r="E67" i="2"/>
  <c r="E64" i="2"/>
  <c r="E68" i="2"/>
  <c r="E49" i="2"/>
  <c r="E60" i="2"/>
  <c r="E62" i="2"/>
  <c r="E59" i="2"/>
  <c r="E63" i="2"/>
  <c r="C31" i="2"/>
  <c r="C41" i="2"/>
  <c r="C38" i="2"/>
  <c r="C30" i="2"/>
  <c r="C26" i="2"/>
  <c r="C14" i="2"/>
  <c r="C21" i="2"/>
  <c r="C24" i="2"/>
  <c r="C20" i="2"/>
  <c r="C25"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C44" i="2"/>
  <c r="C43" i="2"/>
  <c r="C40" i="2"/>
  <c r="C4" i="2"/>
  <c r="G112" i="2"/>
  <c r="G97" i="2"/>
  <c r="G80" i="2"/>
  <c r="G101" i="2"/>
  <c r="G111" i="2"/>
  <c r="G100" i="2"/>
  <c r="G98" i="2"/>
  <c r="E58" i="2"/>
  <c r="G79" i="2"/>
  <c r="E69" i="2"/>
  <c r="F70" i="2"/>
  <c r="E76" i="2" s="1"/>
  <c r="C19" i="2"/>
  <c r="E46" i="2"/>
  <c r="C18" i="2"/>
  <c r="C3" i="2"/>
  <c r="D1" i="2"/>
  <c r="C6" i="2"/>
  <c r="G113" i="2" l="1"/>
  <c r="G141" i="2"/>
  <c r="G153" i="2"/>
  <c r="G152" i="2"/>
  <c r="G151" i="2"/>
  <c r="G114" i="2"/>
  <c r="G142" i="2"/>
  <c r="G154" i="2"/>
  <c r="G157" i="2"/>
  <c r="G159" i="2"/>
  <c r="G158" i="2"/>
  <c r="G127" i="2"/>
  <c r="G126" i="2"/>
  <c r="G128" i="2"/>
  <c r="G140" i="2"/>
  <c r="G167" i="2"/>
  <c r="G168" i="2"/>
  <c r="G120" i="2"/>
  <c r="G169" i="2"/>
  <c r="E74" i="2"/>
  <c r="A1" i="16"/>
  <c r="A1" i="14"/>
  <c r="H11" i="13"/>
  <c r="H12" i="13" s="1"/>
  <c r="D11" i="13"/>
  <c r="E11" i="13" s="1"/>
  <c r="A1" i="6"/>
  <c r="E75" i="2"/>
  <c r="F1" i="2"/>
  <c r="I1" i="4" s="1"/>
  <c r="E77" i="2"/>
  <c r="A1" i="7"/>
  <c r="A1" i="4"/>
  <c r="A1" i="9"/>
  <c r="M1" i="2"/>
  <c r="A1" i="13"/>
  <c r="B1" i="8"/>
  <c r="D1" i="4"/>
  <c r="E72" i="2"/>
  <c r="E70" i="2"/>
  <c r="E71" i="2"/>
  <c r="H13" i="13" l="1"/>
  <c r="D12" i="13"/>
  <c r="E12" i="13" s="1"/>
  <c r="C45" i="2"/>
  <c r="C124" i="4" s="1"/>
  <c r="E78"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5"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<sst xmlns="http://schemas.openxmlformats.org/spreadsheetml/2006/main" count="1674" uniqueCount="429">
  <si>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</si>
  <si>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</si>
  <si>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</si>
  <si>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</si>
  <si>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</si>
  <si>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</si>
  <si>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</si>
  <si>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</si>
  <si>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</si>
  <si>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</si>
  <si>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</si>
  <si>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</si>
  <si>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</si>
  <si>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</si>
  <si>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</si>
  <si>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</si>
  <si>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</si>
  <si>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</si>
  <si>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</si>
  <si>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</si>
  <si>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</si>
  <si>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</si>
  <si>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</si>
  <si>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</si>
  <si>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</si>
  <si>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</si>
  <si>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</si>
  <si>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</si>
  <si>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</si>
  <si>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</si>
  <si>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</si>
  <si>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</si>
  <si>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</si>
  <si>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</si>
  <si>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</si>
  <si>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</si>
  <si>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</si>
  <si>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</si>
  <si>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</si>
  <si>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</si>
  <si>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</si>
  <si>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</si>
  <si>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</si>
  <si>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</si>
  <si>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</si>
  <si>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</si>
  <si>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</si>
  <si>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</si>
  <si>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</si>
  <si>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</si>
  <si>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</si>
  <si>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</si>
  <si>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</si>
  <si>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</si>
  <si>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</si>
  <si>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</si>
  <si>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</si>
  <si>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</si>
  <si>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</si>
  <si>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</si>
  <si>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</si>
  <si>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</si>
  <si>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</si>
  <si>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</si>
  <si>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</si>
  <si>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</si>
  <si>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</si>
  <si>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</si>
  <si>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</si>
  <si>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</si>
  <si>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</si>
  <si>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</si>
  <si>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</si>
  <si>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</si>
  <si>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</si>
  <si>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</si>
  <si>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</si>
  <si>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</si>
  <si>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</si>
  <si>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</si>
  <si>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</si>
  <si>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</si>
  <si>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</si>
  <si>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</si>
  <si>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</si>
  <si>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</si>
  <si>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</si>
  <si>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</si>
  <si>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</si>
  <si>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</si>
  <si>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</si>
  <si>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</si>
  <si>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</si>
  <si>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</si>
  <si>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</si>
  <si>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</si>
  <si>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</si>
  <si>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</si>
  <si>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</si>
  <si>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</si>
  <si>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</si>
  <si>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</si>
  <si>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</si>
  <si>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</si>
  <si>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</si>
  <si>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</si>
  <si>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</si>
  <si>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</si>
  <si>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</si>
  <si>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</si>
  <si>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</si>
  <si>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</si>
  <si>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</si>
  <si>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</si>
  <si>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</si>
  <si>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</si>
  <si>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</si>
  <si>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</si>
  <si>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</si>
  <si>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</si>
  <si>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</si>
  <si>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</si>
  <si>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</si>
  <si>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</si>
  <si>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</si>
  <si>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</si>
  <si>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</si>
  <si>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</si>
  <si>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</si>
  <si>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</si>
  <si>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</si>
  <si>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</si>
  <si>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</si>
  <si>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</si>
  <si>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</si>
  <si>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</si>
  <si>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</si>
  <si>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</si>
  <si>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</si>
  <si>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</si>
  <si>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</si>
  <si>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</si>
  <si>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</si>
  <si>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</si>
  <si>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</si>
  <si>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</si>
  <si>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</si>
  <si>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</si>
  <si>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</si>
  <si>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</si>
  <si>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</si>
  <si>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</si>
  <si>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</si>
  <si>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</si>
  <si>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</si>
  <si>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</si>
  <si>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日記簿傳票範例</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</si>
  <si>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</si>
  <si>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</si>
  <si>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</si>
  <si>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</si>
  <si>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</si>
  <si>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</si>
  <si>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</si>
  <si>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</si>
  <si>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</si>
  <si>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</si>
  <si>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</si>
  <si>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</si>
  <si>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</si>
  <si>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</si>
  <si>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</si>
  <si>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</si>
  <si>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</si>
  <si>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</si>
  <si>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</si>
  <si>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</si>
  <si>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</si>
  <si>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</si>
  <si>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</si>
  <si>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</si>
  <si>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</si>
  <si>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</si>
  <si>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</si>
  <si>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</si>
  <si>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</si>
  <si>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</si>
  <si>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</si>
  <si>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</si>
  <si>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</si>
  <si>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</si>
  <si>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</si>
  <si>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</si>
  <si>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</si>
  <si>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</si>
  <si>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</si>
  <si>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</si>
  <si>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</si>
  <si>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</si>
  <si>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</si>
  <si>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</si>
  <si>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</si>
  <si>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</si>
  <si>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</si>
  <si>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</si>
  <si>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</si>
  <si>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</si>
  <si>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</si>
  <si>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</si>
  <si>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</si>
  <si>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</si>
  <si>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</si>
  <si>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</si>
  <si>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</si>
  <si>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2401001</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</si>
  <si>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</si>
  <si>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</si>
  <si>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</si>
  <si>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</si>
  <si>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</si>
  <si>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</si>
  <si>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</si>
  <si>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</si>
  <si>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</si>
  <si>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</si>
  <si>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</si>
  <si>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</si>
  <si>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</si>
  <si>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</si>
  <si>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銀行存款-台銀活存</t>
  </si>
  <si>
    <t>有價證券</t>
  </si>
  <si>
    <t>應收款項</t>
  </si>
  <si>
    <t>商品存貨</t>
  </si>
  <si>
    <t>預付款項</t>
  </si>
  <si>
    <t>銀行存款-台銀支存</t>
    <phoneticPr fontId="2" type="noConversion"/>
  </si>
  <si>
    <t>零用金</t>
    <phoneticPr fontId="2" type="noConversion"/>
  </si>
  <si>
    <t>1110  零用金</t>
  </si>
  <si>
    <t>1121  銀行存款-台銀活存</t>
  </si>
  <si>
    <t>1160  預付款項</t>
  </si>
  <si>
    <t>銀行存款-土銀活存</t>
    <phoneticPr fontId="2" type="noConversion"/>
  </si>
  <si>
    <t>基金專戶</t>
    <phoneticPr fontId="2" type="noConversion"/>
  </si>
  <si>
    <t>基金專戶合計</t>
    <phoneticPr fontId="2" type="noConversion"/>
  </si>
  <si>
    <t>基金專戶-台銀定存</t>
    <phoneticPr fontId="2" type="noConversion"/>
  </si>
  <si>
    <t>基金專戶-土銀定存</t>
    <phoneticPr fontId="2" type="noConversion"/>
  </si>
  <si>
    <t>基金專戶-台銀活存</t>
    <phoneticPr fontId="2" type="noConversion"/>
  </si>
  <si>
    <t>1210  基金專戶-台銀活存</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</si>
  <si>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</si>
  <si>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</si>
  <si>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</si>
  <si>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</si>
  <si>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</si>
  <si>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</si>
  <si>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</si>
  <si>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</si>
  <si>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</si>
  <si>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</si>
  <si>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</si>
  <si>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</si>
  <si>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</si>
  <si>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</si>
  <si>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</si>
  <si>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1335  累計折舊-事務設備</t>
  </si>
  <si>
    <t>1330  事務設備</t>
  </si>
  <si>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</si>
  <si>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</si>
  <si>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</si>
  <si>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</si>
  <si>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</si>
  <si>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</si>
  <si>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</si>
  <si>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</si>
  <si>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</si>
  <si>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</si>
  <si>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</si>
  <si>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</si>
  <si>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</si>
  <si>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</si>
  <si>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</si>
  <si>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</si>
  <si>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</si>
  <si>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</si>
  <si>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</si>
  <si>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</si>
  <si>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</si>
  <si>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</si>
  <si>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</si>
  <si>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</si>
  <si>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</si>
  <si>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</si>
  <si>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</si>
  <si>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</si>
  <si>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</si>
  <si>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</si>
  <si>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</si>
  <si>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</si>
  <si>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</si>
  <si>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</si>
  <si>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</si>
  <si>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</si>
  <si>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</si>
  <si>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</si>
  <si>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</si>
  <si>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</si>
  <si>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</si>
  <si>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</si>
  <si>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</si>
  <si>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</si>
  <si>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</si>
  <si>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</si>
  <si>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</si>
  <si>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</si>
  <si>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</si>
  <si>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</si>
  <si>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</si>
  <si>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</si>
  <si>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</si>
  <si>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</si>
  <si>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</si>
  <si>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</si>
  <si>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</si>
  <si>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</si>
  <si>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</si>
  <si>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</si>
  <si>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</si>
  <si>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</si>
  <si>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</si>
  <si>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</si>
  <si>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</si>
  <si>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</si>
  <si>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</si>
  <si>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</si>
  <si>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</si>
  <si>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</si>
  <si>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</si>
  <si>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</si>
  <si>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</si>
  <si>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</si>
  <si>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</si>
  <si>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</si>
  <si>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</si>
  <si>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</si>
  <si>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</si>
  <si>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</si>
  <si>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</si>
  <si>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</si>
  <si>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</si>
  <si>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</si>
  <si>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</si>
  <si>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</si>
  <si>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</si>
  <si>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</si>
  <si>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</si>
  <si>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</si>
  <si>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</si>
  <si>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</si>
  <si>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</si>
  <si>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</si>
  <si>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</si>
  <si>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</si>
  <si>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</si>
  <si>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</si>
  <si>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</si>
  <si>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</si>
  <si>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</si>
  <si>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</si>
  <si>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</si>
  <si>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</si>
  <si>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</si>
  <si>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</si>
  <si>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</si>
  <si>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</si>
  <si>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</si>
  <si>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2401002</t>
  </si>
  <si>
    <t>2401002</t>
    <phoneticPr fontId="2" type="noConversion"/>
  </si>
  <si>
    <t>新會員入會</t>
    <phoneticPr fontId="2" type="noConversion"/>
  </si>
  <si>
    <t>2401003</t>
  </si>
  <si>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</si>
  <si>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</si>
  <si>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</si>
  <si>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</si>
  <si>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</si>
  <si>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</si>
  <si>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</si>
  <si>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</si>
  <si>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</si>
  <si>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</si>
  <si>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</si>
  <si>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</si>
  <si>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</si>
  <si>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2401006</t>
  </si>
  <si>
    <t>4700  利息收入</t>
  </si>
  <si>
    <t>2401007</t>
  </si>
  <si>
    <t>2401008</t>
  </si>
  <si>
    <t>買文具</t>
  </si>
  <si>
    <t>5201  文具、書報、雜誌費</t>
  </si>
  <si>
    <t>列印文宣</t>
  </si>
  <si>
    <t>2401009</t>
  </si>
  <si>
    <t>活存利息</t>
  </si>
  <si>
    <t>專戶收到利息</t>
  </si>
  <si>
    <t>活存收到利息</t>
  </si>
  <si>
    <t>基金專利利息</t>
  </si>
  <si>
    <t>2401010</t>
  </si>
  <si>
    <t>5409  提撥基金</t>
  </si>
  <si>
    <t>提撥基金2%</t>
  </si>
  <si>
    <t>2401004</t>
    <phoneticPr fontId="2" type="noConversion"/>
  </si>
  <si>
    <t>2401005</t>
    <phoneticPr fontId="2" type="noConversion"/>
  </si>
  <si>
    <t>列印文宣</t>
    <phoneticPr fontId="2" type="noConversion"/>
  </si>
  <si>
    <t>王大明入會</t>
    <phoneticPr fontId="2" type="noConversion"/>
  </si>
  <si>
    <t>王大明入會</t>
    <phoneticPr fontId="2" type="noConversion"/>
  </si>
  <si>
    <t>2401003</t>
    <phoneticPr fontId="2" type="noConversion"/>
  </si>
  <si>
    <t>專案收入</t>
    <phoneticPr fontId="2" type="noConversion"/>
  </si>
  <si>
    <t>補助款</t>
    <phoneticPr fontId="2" type="noConversion"/>
  </si>
  <si>
    <t>2401004</t>
    <phoneticPr fontId="2" type="noConversion"/>
  </si>
  <si>
    <t>場地費</t>
    <phoneticPr fontId="2" type="noConversion"/>
  </si>
  <si>
    <t>啟用前請刪除上列傳票範例</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</si>
  <si>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</si>
  <si>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</si>
  <si>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</si>
  <si>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</si>
  <si>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</si>
  <si>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</si>
  <si>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如不需使用專案功能，可將日記簿裡的 專案 欄整欄隱藏。</t>
    <phoneticPr fontId="2" type="noConversion"/>
  </si>
  <si>
    <t>直接點選列印會輸出數許多空白頁，請先設定列印範圍或指定頁數。</t>
    <phoneticPr fontId="2" type="noConversion"/>
  </si>
  <si>
    <t>241125a</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</si>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</sst>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29">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47"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47"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48"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47"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3" borderId="20"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46"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55"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55"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57"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61"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3" fillId="0" borderId="0" xfId="0" applyFont="1" applyAlignment="1" applyProtection="1">
      <alignment horizontal="center" vertical="top" shrinkToFit="1"/>
      <protection hidden="1"/>
    </xf>
    <xf numFmtId="179" fontId="63" fillId="0" borderId="0" xfId="0" applyNumberFormat="1" applyFont="1" applyAlignment="1" applyProtection="1">
      <alignment horizontal="center" vertical="top" shrinkToFit="1"/>
      <protection hidden="1"/>
    </xf>
    <xf numFmtId="177" fontId="63"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5" fillId="2" borderId="30" xfId="0" applyFont="1" applyFill="1" applyBorder="1" applyAlignment="1" applyProtection="1">
      <alignment horizontal="center" vertical="center"/>
      <protection locked="0" hidden="1"/>
    </xf>
    <xf numFmtId="0" fontId="66" fillId="2" borderId="30" xfId="0" applyFont="1" applyFill="1" applyBorder="1" applyAlignment="1" applyProtection="1">
      <alignment vertical="center"/>
      <protection hidden="1"/>
    </xf>
    <xf numFmtId="0" fontId="46" fillId="2" borderId="30" xfId="0" applyFont="1" applyFill="1" applyBorder="1" applyAlignment="1" applyProtection="1">
      <alignment vertical="center"/>
      <protection hidden="1"/>
    </xf>
    <xf numFmtId="0" fontId="62" fillId="2" borderId="30" xfId="0" applyFont="1" applyFill="1" applyBorder="1" applyAlignment="1" applyProtection="1">
      <alignment horizontal="center" vertical="center"/>
      <protection hidden="1"/>
    </xf>
    <xf numFmtId="183" fontId="62" fillId="2" borderId="30" xfId="0" applyNumberFormat="1" applyFont="1" applyFill="1" applyBorder="1" applyAlignment="1" applyProtection="1">
      <alignment horizontal="center" vertical="center"/>
      <protection hidden="1"/>
    </xf>
    <xf numFmtId="176" fontId="47"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67"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61" fillId="12" borderId="33" xfId="3" applyFont="1" applyFill="1" applyBorder="1" applyAlignment="1" applyProtection="1">
      <alignment horizontal="center" vertical="center"/>
      <protection locked="0" hidden="1"/>
    </xf>
    <xf numFmtId="195" fontId="65"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56"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0" fillId="2" borderId="30" xfId="0" applyFont="1" applyFill="1" applyBorder="1" applyAlignment="1" applyProtection="1">
      <alignment horizontal="left"/>
      <protection hidden="1"/>
    </xf>
    <xf numFmtId="176" fontId="71" fillId="0" borderId="0" xfId="0" applyNumberFormat="1" applyFont="1" applyAlignment="1" applyProtection="1">
      <alignment horizontal="centerContinuous"/>
      <protection hidden="1"/>
    </xf>
    <xf numFmtId="176" fontId="71" fillId="0" borderId="0" xfId="0" applyNumberFormat="1" applyFont="1" applyAlignment="1" applyProtection="1">
      <alignment horizontal="centerContinuous" vertical="center"/>
      <protection hidden="1"/>
    </xf>
    <xf numFmtId="176" fontId="71" fillId="0" borderId="34" xfId="0" applyNumberFormat="1" applyFont="1" applyBorder="1" applyAlignment="1" applyProtection="1">
      <alignment horizontal="centerContinuous"/>
      <protection hidden="1"/>
    </xf>
    <xf numFmtId="41" fontId="72" fillId="0" borderId="17" xfId="2" applyFont="1" applyBorder="1" applyAlignment="1" applyProtection="1">
      <alignment horizontal="center"/>
      <protection hidden="1"/>
    </xf>
    <xf numFmtId="177" fontId="73" fillId="0" borderId="0" xfId="0" applyNumberFormat="1" applyFont="1" applyAlignment="1" applyProtection="1">
      <alignment horizontal="right"/>
      <protection hidden="1"/>
    </xf>
    <xf numFmtId="176" fontId="71"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3"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91" fontId="77" fillId="0" borderId="32" xfId="0" applyNumberFormat="1" applyFont="1" applyBorder="1" applyAlignment="1" applyProtection="1">
      <alignment horizontal="left" vertical="center"/>
      <protection locked="0"/>
    </xf>
    <xf numFmtId="192" fontId="77" fillId="0" borderId="31" xfId="0" applyNumberFormat="1" applyFont="1" applyBorder="1" applyAlignment="1" applyProtection="1">
      <alignment horizontal="left" vertical="center"/>
      <protection locked="0"/>
    </xf>
    <xf numFmtId="176" fontId="78" fillId="0" borderId="0" xfId="0" applyNumberFormat="1" applyFont="1" applyAlignment="1" applyProtection="1">
      <alignment horizontal="center" shrinkToFit="1"/>
      <protection hidden="1"/>
    </xf>
    <xf numFmtId="177" fontId="79" fillId="0" borderId="0" xfId="0" quotePrefix="1" applyNumberFormat="1" applyFont="1" applyAlignment="1" applyProtection="1">
      <alignment shrinkToFit="1"/>
      <protection hidden="1"/>
    </xf>
    <xf numFmtId="0" fontId="79" fillId="0" borderId="0" xfId="0" applyFont="1" applyAlignment="1" applyProtection="1">
      <alignment horizontal="center"/>
      <protection hidden="1"/>
    </xf>
    <xf numFmtId="177" fontId="80" fillId="0" borderId="0" xfId="0" quotePrefix="1" applyNumberFormat="1" applyFont="1" applyAlignment="1" applyProtection="1">
      <alignment shrinkToFit="1"/>
      <protection hidden="1"/>
    </xf>
    <xf numFmtId="0" fontId="80" fillId="0" borderId="0" xfId="0" applyFont="1" applyAlignment="1" applyProtection="1">
      <alignment horizontal="center"/>
      <protection hidden="1"/>
    </xf>
    <xf numFmtId="176" fontId="46" fillId="0" borderId="0" xfId="0" applyNumberFormat="1" applyFont="1" applyAlignment="1" applyProtection="1">
      <alignment horizontal="left" vertical="top"/>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1" fillId="3" borderId="2" xfId="0" applyNumberFormat="1" applyFont="1" applyFill="1" applyBorder="1" applyAlignment="1" applyProtection="1">
      <alignment horizontal="center" vertical="center"/>
      <protection locked="0"/>
    </xf>
    <xf numFmtId="49" fontId="63" fillId="0" borderId="0" xfId="0" applyNumberFormat="1" applyFont="1" applyAlignment="1" applyProtection="1">
      <alignment horizontal="left" vertical="top" shrinkToFit="1"/>
      <protection hidden="1"/>
    </xf>
    <xf numFmtId="49" fontId="63"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6">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41</xdr:row>
          <xdr:rowOff>19050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4.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F26" sqref="F26"/>
    </sheetView>
  </sheetViews>
  <sheetFormatPr defaultColWidth="9" defaultRowHeight="17"/>
  <cols>
    <col min="1" max="1" width="8.36328125" style="44" hidden="1" customWidth="1"/>
    <col min="2" max="2" width="7.7265625" style="44" hidden="1" customWidth="1"/>
    <col min="3" max="4" width="6.90625" style="45" hidden="1" customWidth="1"/>
    <col min="5" max="5" width="6.90625" style="206" hidden="1" customWidth="1"/>
    <col min="6" max="6" width="10.08984375" style="148"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17" customFormat="1" ht="17" customHeight="1">
      <c r="A1" s="276"/>
      <c r="B1" s="276"/>
      <c r="C1" s="277"/>
      <c r="D1" s="277"/>
      <c r="E1" s="277"/>
      <c r="F1" s="218" t="str">
        <f ca="1">IF(ROUND(SUM(L:L),4)&lt;&gt;ROUND(SUM(M:M),4),"●日記簿不平 "&amp;FIXED(SUM(L:L)-SUM(M:M),0)&amp;" ",IF(會計項目表!P1&lt;&gt;0,"●過帳錯誤",""))&amp;會計項目表!Q1</f>
        <v/>
      </c>
      <c r="G1" s="278"/>
      <c r="I1" s="218" t="str">
        <f>IF(COUNTIF(E7:E3000,"&gt;0")&gt;COUNTIF(C7:C3000,"&lt;&gt;0"),"●傳票未編號●","")</f>
        <v/>
      </c>
      <c r="J1" s="218"/>
      <c r="K1" s="217" t="str">
        <f>IF(COUNTIF(E7:E3000,"&gt;0")&gt;COUNTIF(D7:D3000,"&lt;&gt;0"),"●傳票缺日期●","")</f>
        <v/>
      </c>
      <c r="L1" s="279"/>
      <c r="M1" s="217" t="str">
        <f ca="1">IF(COUNTBLANK(A7:D3000)&gt;0,"●公式遺失,可能是不當插入列,請詳閱說明●","")</f>
        <v/>
      </c>
    </row>
    <row r="2" spans="1:15" s="48" customFormat="1" ht="20" customHeight="1" thickBot="1">
      <c r="A2" s="192"/>
      <c r="B2" s="192"/>
      <c r="F2" s="193"/>
      <c r="G2" s="46"/>
      <c r="H2" s="315" t="s">
        <v>287</v>
      </c>
      <c r="I2" s="315"/>
      <c r="J2" s="315"/>
      <c r="K2" s="315"/>
      <c r="L2" s="47"/>
      <c r="M2" s="47"/>
      <c r="O2" s="275" t="str">
        <f>HYPERLINK("#$F$8","第一筆")</f>
        <v>第一筆</v>
      </c>
    </row>
    <row r="3" spans="1:15" s="48" customFormat="1" ht="20" hidden="1" customHeight="1">
      <c r="A3" s="44"/>
      <c r="B3" s="44"/>
      <c r="C3" s="44"/>
      <c r="D3" s="45"/>
      <c r="E3" s="207"/>
      <c r="F3" s="59"/>
      <c r="G3" s="59"/>
      <c r="H3" s="207"/>
      <c r="I3" s="207"/>
      <c r="J3" s="207"/>
      <c r="K3" s="207"/>
      <c r="L3" s="47"/>
      <c r="M3" s="47"/>
      <c r="O3" s="238"/>
    </row>
    <row r="4" spans="1:15" s="48" customFormat="1" ht="20" customHeight="1" thickBot="1">
      <c r="A4" s="192"/>
      <c r="B4" s="192"/>
      <c r="C4" s="192"/>
      <c r="E4" s="193"/>
      <c r="F4" s="194"/>
      <c r="G4" s="194"/>
      <c r="H4" s="316" t="s">
        <v>5</v>
      </c>
      <c r="I4" s="316"/>
      <c r="J4" s="316"/>
      <c r="K4" s="316"/>
      <c r="L4" s="47"/>
      <c r="M4" s="47"/>
      <c r="O4" s="249" t="str">
        <f>HYPERLINK("#F"&amp;COUNTA($F$7:$F$3000)+COUNTIF($C$7:$C$3000,"&lt;&gt;0")+8,"最末筆")</f>
        <v>最末筆</v>
      </c>
    </row>
    <row r="5" spans="1:15" s="48" customFormat="1" ht="20" customHeight="1" thickBot="1">
      <c r="A5" s="192"/>
      <c r="B5" s="195">
        <f>COUNTIF(B7:B3000,TRUE)</f>
        <v>4</v>
      </c>
      <c r="F5" s="194"/>
      <c r="G5" s="46"/>
      <c r="H5" s="317" t="s">
        <v>168</v>
      </c>
      <c r="I5" s="317"/>
      <c r="J5" s="317"/>
      <c r="K5" s="317"/>
      <c r="L5" s="196"/>
      <c r="M5" s="301" t="s">
        <v>58</v>
      </c>
    </row>
    <row r="6" spans="1:15" ht="20" customHeight="1" thickBot="1">
      <c r="A6" s="60" t="s">
        <v>29</v>
      </c>
      <c r="B6" s="61" t="s">
        <v>28</v>
      </c>
      <c r="C6" s="62" t="s">
        <v>0</v>
      </c>
      <c r="D6" s="62" t="s">
        <v>1</v>
      </c>
      <c r="E6" s="62" t="s">
        <v>66</v>
      </c>
      <c r="F6" s="64" t="s">
        <v>0</v>
      </c>
      <c r="G6" s="205" t="s">
        <v>1</v>
      </c>
      <c r="H6" s="205" t="s">
        <v>32</v>
      </c>
      <c r="I6" s="205" t="s">
        <v>151</v>
      </c>
      <c r="J6" s="205" t="s">
        <v>163</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08" cm="1">
        <f t="array" ref="E7">IF(INDEX(I:I,ROW())&lt;&gt;"",VALUE(TRIM(LEFT(INDEX(I:I,ROW()),6))),0)</f>
        <v>0</v>
      </c>
      <c r="F7" s="269"/>
      <c r="G7" s="273"/>
      <c r="H7" s="288"/>
      <c r="I7" s="274"/>
      <c r="J7" s="288"/>
      <c r="K7" s="289"/>
      <c r="L7" s="50"/>
      <c r="M7" s="63"/>
      <c r="O7" s="187"/>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08" cm="1">
        <f t="array" ref="E8">IF(INDEX(I:I,ROW())&lt;&gt;"",VALUE(TRIM(LEFT(INDEX(I:I,ROW()),6))),0)</f>
        <v>1110</v>
      </c>
      <c r="F8" s="269" t="s">
        <v>214</v>
      </c>
      <c r="G8" s="273">
        <v>45292</v>
      </c>
      <c r="H8" s="288" t="s">
        <v>186</v>
      </c>
      <c r="I8" s="274" t="s">
        <v>236</v>
      </c>
      <c r="J8" s="288"/>
      <c r="K8" s="289" t="s">
        <v>425</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08" cm="1">
        <f t="array" ref="E9">IF(INDEX(I:I,ROW())&lt;&gt;"",VALUE(TRIM(LEFT(INDEX(I:I,ROW()),6))),0)</f>
        <v>1121</v>
      </c>
      <c r="F9" s="269"/>
      <c r="G9" s="273"/>
      <c r="H9" s="288"/>
      <c r="I9" s="274" t="s">
        <v>237</v>
      </c>
      <c r="J9" s="288"/>
      <c r="K9" s="289" t="s">
        <v>425</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08" cm="1">
        <f t="array" ref="E10">IF(INDEX(I:I,ROW())&lt;&gt;"",VALUE(TRIM(LEFT(INDEX(I:I,ROW()),6))),0)</f>
        <v>1160</v>
      </c>
      <c r="F10" s="269"/>
      <c r="G10" s="273"/>
      <c r="H10" s="288"/>
      <c r="I10" s="274" t="s">
        <v>238</v>
      </c>
      <c r="J10" s="288"/>
      <c r="K10" s="289" t="s">
        <v>425</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08" cm="1">
        <f t="array" ref="E11">IF(INDEX(I:I,ROW())&lt;&gt;"",VALUE(TRIM(LEFT(INDEX(I:I,ROW()),6))),0)</f>
        <v>1210</v>
      </c>
      <c r="F11" s="269"/>
      <c r="G11" s="273"/>
      <c r="H11" s="288"/>
      <c r="I11" s="274" t="s">
        <v>245</v>
      </c>
      <c r="J11" s="288"/>
      <c r="K11" s="289" t="s">
        <v>425</v>
      </c>
      <c r="L11" s="50">
        <v>1000000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08" cm="1">
        <f t="array" ref="E12">IF(INDEX(I:I,ROW())&lt;&gt;"",VALUE(TRIM(LEFT(INDEX(I:I,ROW()),6))),0)</f>
        <v>2130</v>
      </c>
      <c r="F12" s="269"/>
      <c r="G12" s="273"/>
      <c r="H12" s="288"/>
      <c r="I12" s="274" t="s">
        <v>271</v>
      </c>
      <c r="J12" s="288"/>
      <c r="K12" s="289" t="s">
        <v>425</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08" cm="1">
        <f t="array" ref="E13">IF(INDEX(I:I,ROW())&lt;&gt;"",VALUE(TRIM(LEFT(INDEX(I:I,ROW()),6))),0)</f>
        <v>3110</v>
      </c>
      <c r="F13" s="269"/>
      <c r="G13" s="273"/>
      <c r="H13" s="288"/>
      <c r="I13" s="274" t="s">
        <v>281</v>
      </c>
      <c r="J13" s="288"/>
      <c r="K13" s="289" t="s">
        <v>425</v>
      </c>
      <c r="L13" s="50"/>
      <c r="M13" s="63">
        <v>1000000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08" cm="1">
        <f t="array" ref="E14">IF(INDEX(I:I,ROW())&lt;&gt;"",VALUE(TRIM(LEFT(INDEX(I:I,ROW()),6))),0)</f>
        <v>3210</v>
      </c>
      <c r="F14" s="269"/>
      <c r="G14" s="273"/>
      <c r="H14" s="288"/>
      <c r="I14" s="274" t="s">
        <v>282</v>
      </c>
      <c r="J14" s="288"/>
      <c r="K14" s="289" t="s">
        <v>425</v>
      </c>
      <c r="L14" s="50"/>
      <c r="M14" s="63">
        <v>270000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08" cm="1">
        <f t="array" ref="E15">IF(INDEX(I:I,ROW())&lt;&gt;"",VALUE(TRIM(LEFT(INDEX(I:I,ROW()),6))),0)</f>
        <v>0</v>
      </c>
      <c r="F15" s="269"/>
      <c r="G15" s="273"/>
      <c r="H15" s="288"/>
      <c r="I15" s="274"/>
      <c r="J15" s="288"/>
      <c r="K15" s="289"/>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2401002</v>
      </c>
      <c r="D16" s="44" cm="1">
        <f t="array" ref="D16">IF(INDEX(G:G,ROW())&lt;&gt;"",INDEX(G:G,ROW()),IF(INDEX(E:E,ROW())&lt;&gt;0,INDEX(D:D,ROW()-1),0))</f>
        <v>45296</v>
      </c>
      <c r="E16" s="208" cm="1">
        <f t="array" ref="E16">IF(INDEX(I:I,ROW())&lt;&gt;"",VALUE(TRIM(LEFT(INDEX(I:I,ROW()),6))),0)</f>
        <v>1121</v>
      </c>
      <c r="F16" s="269" t="s">
        <v>373</v>
      </c>
      <c r="G16" s="273">
        <v>45296</v>
      </c>
      <c r="H16" s="288" t="s">
        <v>374</v>
      </c>
      <c r="I16" s="274" t="s">
        <v>237</v>
      </c>
      <c r="J16" s="288"/>
      <c r="K16" s="289" t="s">
        <v>407</v>
      </c>
      <c r="L16" s="50">
        <v>3000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45296</v>
      </c>
      <c r="E17" s="208" cm="1">
        <f t="array" ref="E17">IF(INDEX(I:I,ROW())&lt;&gt;"",VALUE(TRIM(LEFT(INDEX(I:I,ROW()),6))),0)</f>
        <v>4100</v>
      </c>
      <c r="F17" s="269"/>
      <c r="G17" s="273"/>
      <c r="H17" s="288"/>
      <c r="I17" s="274" t="s">
        <v>302</v>
      </c>
      <c r="J17" s="288"/>
      <c r="K17" s="289" t="s">
        <v>407</v>
      </c>
      <c r="L17" s="50"/>
      <c r="M17" s="63">
        <v>1500</v>
      </c>
    </row>
    <row r="18" spans="1:13">
      <c r="A18" s="44" cm="1">
        <f t="array" aca="1" ref="A18" ca="1">IF(INDEX(B:B,ROW()),COUNTIF(OFFSET(INDEX(B:B,ROW()),ROW()*-1+6,,ROW()-5),TRUE),0)</f>
        <v>0</v>
      </c>
      <c r="B18" s="44" t="b" cm="1">
        <f t="array" ref="B18">AND(分科號=INDEX(E:E,ROW()),INDEX(D:D,ROW())&gt;=分起日,INDEX(D:D,ROW())&lt;=分訖日,IF(分專案="全部",TRUE,INDEX(J:J,ROW())=分專案))</f>
        <v>0</v>
      </c>
      <c r="C18" s="45" t="str" cm="1">
        <f t="array" ref="C18">IF(INDEX(F:F,ROW())&lt;&gt;"",INDEX(F:F,ROW()),IF(INDEX(E:E,ROW())&lt;&gt;0,INDEX(C:C,ROW()-1),0))</f>
        <v>2401002</v>
      </c>
      <c r="D18" s="44" cm="1">
        <f t="array" ref="D18">IF(INDEX(G:G,ROW())&lt;&gt;"",INDEX(G:G,ROW()),IF(INDEX(E:E,ROW())&lt;&gt;0,INDEX(D:D,ROW()-1),0))</f>
        <v>45296</v>
      </c>
      <c r="E18" s="208" cm="1">
        <f t="array" ref="E18">IF(INDEX(I:I,ROW())&lt;&gt;"",VALUE(TRIM(LEFT(INDEX(I:I,ROW()),6))),0)</f>
        <v>4200</v>
      </c>
      <c r="F18" s="269"/>
      <c r="G18" s="273"/>
      <c r="H18" s="288"/>
      <c r="I18" s="274" t="s">
        <v>301</v>
      </c>
      <c r="J18" s="288"/>
      <c r="K18" s="289" t="s">
        <v>407</v>
      </c>
      <c r="L18" s="50"/>
      <c r="M18" s="63">
        <v>1500</v>
      </c>
    </row>
    <row r="19" spans="1:13">
      <c r="A19" s="44" cm="1">
        <f t="array" aca="1" ref="A19" ca="1">IF(INDEX(B:B,ROW()),COUNTIF(OFFSET(INDEX(B:B,ROW()),ROW()*-1+6,,ROW()-5),TRUE),0)</f>
        <v>0</v>
      </c>
      <c r="B19" s="44" t="b" cm="1">
        <f t="array" ref="B19">AND(分科號=INDEX(E:E,ROW()),INDEX(D:D,ROW())&gt;=分起日,INDEX(D:D,ROW())&lt;=分訖日,IF(分專案="全部",TRUE,INDEX(J:J,ROW())=分專案))</f>
        <v>0</v>
      </c>
      <c r="C19" s="45" cm="1">
        <f t="array" ref="C19">IF(INDEX(F:F,ROW())&lt;&gt;"",INDEX(F:F,ROW()),IF(INDEX(E:E,ROW())&lt;&gt;0,INDEX(C:C,ROW()-1),0))</f>
        <v>0</v>
      </c>
      <c r="D19" s="44" cm="1">
        <f t="array" ref="D19">IF(INDEX(G:G,ROW())&lt;&gt;"",INDEX(G:G,ROW()),IF(INDEX(E:E,ROW())&lt;&gt;0,INDEX(D:D,ROW()-1),0))</f>
        <v>0</v>
      </c>
      <c r="E19" s="208" cm="1">
        <f t="array" ref="E19">IF(INDEX(I:I,ROW())&lt;&gt;"",VALUE(TRIM(LEFT(INDEX(I:I,ROW()),6))),0)</f>
        <v>0</v>
      </c>
      <c r="F19" s="269"/>
      <c r="G19" s="273"/>
      <c r="H19" s="288"/>
      <c r="I19" s="274"/>
      <c r="J19" s="288"/>
      <c r="K19" s="289"/>
      <c r="L19" s="50"/>
      <c r="M19" s="63"/>
    </row>
    <row r="20" spans="1:13">
      <c r="A20" s="44" cm="1">
        <f t="array" aca="1" ref="A20" ca="1">IF(INDEX(B:B,ROW()),COUNTIF(OFFSET(INDEX(B:B,ROW()),ROW()*-1+6,,ROW()-5),TRUE),0)</f>
        <v>3</v>
      </c>
      <c r="B20" s="44" t="b" cm="1">
        <f t="array" ref="B20">AND(分科號=INDEX(E:E,ROW()),INDEX(D:D,ROW())&gt;=分起日,INDEX(D:D,ROW())&lt;=分訖日,IF(分專案="全部",TRUE,INDEX(J:J,ROW())=分專案))</f>
        <v>1</v>
      </c>
      <c r="C20" s="45" t="str" cm="1">
        <f t="array" ref="C20">IF(INDEX(F:F,ROW())&lt;&gt;"",INDEX(F:F,ROW()),IF(INDEX(E:E,ROW())&lt;&gt;0,INDEX(C:C,ROW()-1),0))</f>
        <v>2401003</v>
      </c>
      <c r="D20" s="44" cm="1">
        <f t="array" ref="D20">IF(INDEX(G:G,ROW())&lt;&gt;"",INDEX(G:G,ROW()),IF(INDEX(E:E,ROW())&lt;&gt;0,INDEX(D:D,ROW()-1),0))</f>
        <v>45297</v>
      </c>
      <c r="E20" s="208" cm="1">
        <f t="array" ref="E20">IF(INDEX(I:I,ROW())&lt;&gt;"",VALUE(TRIM(LEFT(INDEX(I:I,ROW()),6))),0)</f>
        <v>1121</v>
      </c>
      <c r="F20" s="269" t="s">
        <v>409</v>
      </c>
      <c r="G20" s="273">
        <v>45297</v>
      </c>
      <c r="H20" s="288" t="s">
        <v>410</v>
      </c>
      <c r="I20" s="274" t="s">
        <v>237</v>
      </c>
      <c r="J20" s="288" t="s">
        <v>307</v>
      </c>
      <c r="K20" s="289" t="s">
        <v>411</v>
      </c>
      <c r="L20" s="50">
        <v>100000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2401003</v>
      </c>
      <c r="D21" s="44" cm="1">
        <f t="array" ref="D21">IF(INDEX(G:G,ROW())&lt;&gt;"",INDEX(G:G,ROW()),IF(INDEX(E:E,ROW())&lt;&gt;0,INDEX(D:D,ROW()-1),0))</f>
        <v>45297</v>
      </c>
      <c r="E21" s="208" cm="1">
        <f t="array" ref="E21">IF(INDEX(I:I,ROW())&lt;&gt;"",VALUE(TRIM(LEFT(INDEX(I:I,ROW()),6))),0)</f>
        <v>4800</v>
      </c>
      <c r="F21" s="269"/>
      <c r="G21" s="273"/>
      <c r="H21" s="288"/>
      <c r="I21" s="274" t="s">
        <v>306</v>
      </c>
      <c r="J21" s="288" t="s">
        <v>307</v>
      </c>
      <c r="K21" s="289" t="s">
        <v>411</v>
      </c>
      <c r="L21" s="50"/>
      <c r="M21" s="63">
        <v>100000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08" cm="1">
        <f t="array" ref="E22">IF(INDEX(I:I,ROW())&lt;&gt;"",VALUE(TRIM(LEFT(INDEX(I:I,ROW()),6))),0)</f>
        <v>0</v>
      </c>
      <c r="F22" s="269"/>
      <c r="G22" s="273"/>
      <c r="H22" s="288"/>
      <c r="I22" s="274"/>
      <c r="J22" s="288"/>
      <c r="K22" s="289"/>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t="str" cm="1">
        <f t="array" ref="C23">IF(INDEX(F:F,ROW())&lt;&gt;"",INDEX(F:F,ROW()),IF(INDEX(E:E,ROW())&lt;&gt;0,INDEX(C:C,ROW()-1),0))</f>
        <v>2401004</v>
      </c>
      <c r="D23" s="44" cm="1">
        <f t="array" ref="D23">IF(INDEX(G:G,ROW())&lt;&gt;"",INDEX(G:G,ROW()),IF(INDEX(E:E,ROW())&lt;&gt;0,INDEX(D:D,ROW()-1),0))</f>
        <v>45298</v>
      </c>
      <c r="E23" s="208" cm="1">
        <f t="array" ref="E23">IF(INDEX(I:I,ROW())&lt;&gt;"",VALUE(TRIM(LEFT(INDEX(I:I,ROW()),6))),0)</f>
        <v>5804</v>
      </c>
      <c r="F23" s="269" t="s">
        <v>412</v>
      </c>
      <c r="G23" s="273">
        <v>45298</v>
      </c>
      <c r="H23" s="288" t="s">
        <v>424</v>
      </c>
      <c r="I23" s="274" t="s">
        <v>383</v>
      </c>
      <c r="J23" s="288" t="s">
        <v>307</v>
      </c>
      <c r="K23" s="289" t="s">
        <v>413</v>
      </c>
      <c r="L23" s="50">
        <v>15000</v>
      </c>
      <c r="M23" s="63"/>
    </row>
    <row r="24" spans="1:13">
      <c r="A24" s="44" cm="1">
        <f t="array" aca="1" ref="A24" ca="1">IF(INDEX(B:B,ROW()),COUNTIF(OFFSET(INDEX(B:B,ROW()),ROW()*-1+6,,ROW()-5),TRUE),0)</f>
        <v>4</v>
      </c>
      <c r="B24" s="44" t="b" cm="1">
        <f t="array" ref="B24">AND(分科號=INDEX(E:E,ROW()),INDEX(D:D,ROW())&gt;=分起日,INDEX(D:D,ROW())&lt;=分訖日,IF(分專案="全部",TRUE,INDEX(J:J,ROW())=分專案))</f>
        <v>1</v>
      </c>
      <c r="C24" s="45" t="str" cm="1">
        <f t="array" ref="C24">IF(INDEX(F:F,ROW())&lt;&gt;"",INDEX(F:F,ROW()),IF(INDEX(E:E,ROW())&lt;&gt;0,INDEX(C:C,ROW()-1),0))</f>
        <v>2401004</v>
      </c>
      <c r="D24" s="44" cm="1">
        <f t="array" ref="D24">IF(INDEX(G:G,ROW())&lt;&gt;"",INDEX(G:G,ROW()),IF(INDEX(E:E,ROW())&lt;&gt;0,INDEX(D:D,ROW()-1),0))</f>
        <v>45298</v>
      </c>
      <c r="E24" s="208" cm="1">
        <f t="array" ref="E24">IF(INDEX(I:I,ROW())&lt;&gt;"",VALUE(TRIM(LEFT(INDEX(I:I,ROW()),6))),0)</f>
        <v>1121</v>
      </c>
      <c r="F24" s="269"/>
      <c r="G24" s="273"/>
      <c r="H24" s="288"/>
      <c r="I24" s="274" t="s">
        <v>237</v>
      </c>
      <c r="J24" s="288" t="s">
        <v>307</v>
      </c>
      <c r="K24" s="289" t="s">
        <v>413</v>
      </c>
      <c r="L24" s="50"/>
      <c r="M24" s="63">
        <v>15000</v>
      </c>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08" cm="1">
        <f t="array" ref="E25">IF(INDEX(I:I,ROW())&lt;&gt;"",VALUE(TRIM(LEFT(INDEX(I:I,ROW()),6))),0)</f>
        <v>0</v>
      </c>
      <c r="F25" s="269"/>
      <c r="G25" s="273"/>
      <c r="H25" s="288"/>
      <c r="I25" s="274"/>
      <c r="J25" s="288"/>
      <c r="K25" s="289"/>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08" cm="1">
        <f t="array" ref="E26">IF(INDEX(I:I,ROW())&lt;&gt;"",VALUE(TRIM(LEFT(INDEX(I:I,ROW()),6))),0)</f>
        <v>0</v>
      </c>
      <c r="F26" s="269"/>
      <c r="G26" s="273"/>
      <c r="H26" s="288"/>
      <c r="I26" s="274"/>
      <c r="J26" s="288"/>
      <c r="K26" s="289" t="s">
        <v>414</v>
      </c>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08" cm="1">
        <f t="array" ref="E27">IF(INDEX(I:I,ROW())&lt;&gt;"",VALUE(TRIM(LEFT(INDEX(I:I,ROW()),6))),0)</f>
        <v>0</v>
      </c>
      <c r="F27" s="269"/>
      <c r="G27" s="273"/>
      <c r="H27" s="288"/>
      <c r="I27" s="274"/>
      <c r="J27" s="288"/>
      <c r="K27" s="289"/>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08" cm="1">
        <f t="array" ref="E28">IF(INDEX(I:I,ROW())&lt;&gt;"",VALUE(TRIM(LEFT(INDEX(I:I,ROW()),6))),0)</f>
        <v>0</v>
      </c>
      <c r="F28" s="269"/>
      <c r="G28" s="273"/>
      <c r="H28" s="288"/>
      <c r="I28" s="274"/>
      <c r="J28" s="288"/>
      <c r="K28" s="289"/>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08" cm="1">
        <f t="array" ref="E29">IF(INDEX(I:I,ROW())&lt;&gt;"",VALUE(TRIM(LEFT(INDEX(I:I,ROW()),6))),0)</f>
        <v>0</v>
      </c>
      <c r="F29" s="269"/>
      <c r="G29" s="273"/>
      <c r="H29" s="288"/>
      <c r="I29" s="274"/>
      <c r="J29" s="288"/>
      <c r="K29" s="289"/>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08" cm="1">
        <f t="array" ref="E30">IF(INDEX(I:I,ROW())&lt;&gt;"",VALUE(TRIM(LEFT(INDEX(I:I,ROW()),6))),0)</f>
        <v>0</v>
      </c>
      <c r="F30" s="269"/>
      <c r="G30" s="273"/>
      <c r="H30" s="288"/>
      <c r="I30" s="274"/>
      <c r="J30" s="288"/>
      <c r="K30" s="289"/>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08" cm="1">
        <f t="array" ref="E31">IF(INDEX(I:I,ROW())&lt;&gt;"",VALUE(TRIM(LEFT(INDEX(I:I,ROW()),6))),0)</f>
        <v>0</v>
      </c>
      <c r="F31" s="269"/>
      <c r="G31" s="273"/>
      <c r="H31" s="288"/>
      <c r="I31" s="274"/>
      <c r="J31" s="288"/>
      <c r="K31" s="289"/>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08" cm="1">
        <f t="array" ref="E32">IF(INDEX(I:I,ROW())&lt;&gt;"",VALUE(TRIM(LEFT(INDEX(I:I,ROW()),6))),0)</f>
        <v>0</v>
      </c>
      <c r="F32" s="269"/>
      <c r="G32" s="273"/>
      <c r="H32" s="288"/>
      <c r="I32" s="274"/>
      <c r="J32" s="288"/>
      <c r="K32" s="289"/>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08" cm="1">
        <f t="array" ref="E33">IF(INDEX(I:I,ROW())&lt;&gt;"",VALUE(TRIM(LEFT(INDEX(I:I,ROW()),6))),0)</f>
        <v>0</v>
      </c>
      <c r="F33" s="269"/>
      <c r="G33" s="273"/>
      <c r="H33" s="288"/>
      <c r="I33" s="274"/>
      <c r="J33" s="288"/>
      <c r="K33" s="289"/>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08" cm="1">
        <f t="array" ref="E34">IF(INDEX(I:I,ROW())&lt;&gt;"",VALUE(TRIM(LEFT(INDEX(I:I,ROW()),6))),0)</f>
        <v>0</v>
      </c>
      <c r="F34" s="269"/>
      <c r="G34" s="273"/>
      <c r="H34" s="288"/>
      <c r="I34" s="274"/>
      <c r="J34" s="288"/>
      <c r="K34" s="289"/>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08" cm="1">
        <f t="array" ref="E35">IF(INDEX(I:I,ROW())&lt;&gt;"",VALUE(TRIM(LEFT(INDEX(I:I,ROW()),6))),0)</f>
        <v>0</v>
      </c>
      <c r="F35" s="269"/>
      <c r="G35" s="273"/>
      <c r="H35" s="288"/>
      <c r="I35" s="274"/>
      <c r="J35" s="288"/>
      <c r="K35" s="289"/>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08" cm="1">
        <f t="array" ref="E36">IF(INDEX(I:I,ROW())&lt;&gt;"",VALUE(TRIM(LEFT(INDEX(I:I,ROW()),6))),0)</f>
        <v>0</v>
      </c>
      <c r="F36" s="269"/>
      <c r="G36" s="273"/>
      <c r="H36" s="288"/>
      <c r="I36" s="274"/>
      <c r="J36" s="288"/>
      <c r="K36" s="289"/>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08" cm="1">
        <f t="array" ref="E37">IF(INDEX(I:I,ROW())&lt;&gt;"",VALUE(TRIM(LEFT(INDEX(I:I,ROW()),6))),0)</f>
        <v>0</v>
      </c>
      <c r="F37" s="269"/>
      <c r="G37" s="273"/>
      <c r="H37" s="288"/>
      <c r="I37" s="274"/>
      <c r="J37" s="288"/>
      <c r="K37" s="289"/>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08" cm="1">
        <f t="array" ref="E38">IF(INDEX(I:I,ROW())&lt;&gt;"",VALUE(TRIM(LEFT(INDEX(I:I,ROW()),6))),0)</f>
        <v>0</v>
      </c>
      <c r="F38" s="269"/>
      <c r="G38" s="273"/>
      <c r="H38" s="288"/>
      <c r="I38" s="274"/>
      <c r="J38" s="288"/>
      <c r="K38" s="289"/>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08" cm="1">
        <f t="array" ref="E39">IF(INDEX(I:I,ROW())&lt;&gt;"",VALUE(TRIM(LEFT(INDEX(I:I,ROW()),6))),0)</f>
        <v>0</v>
      </c>
      <c r="F39" s="269"/>
      <c r="G39" s="273"/>
      <c r="H39" s="288"/>
      <c r="I39" s="274"/>
      <c r="J39" s="288"/>
      <c r="K39" s="289"/>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08" cm="1">
        <f t="array" ref="E40">IF(INDEX(I:I,ROW())&lt;&gt;"",VALUE(TRIM(LEFT(INDEX(I:I,ROW()),6))),0)</f>
        <v>0</v>
      </c>
      <c r="F40" s="269"/>
      <c r="G40" s="273"/>
      <c r="H40" s="288"/>
      <c r="I40" s="274"/>
      <c r="J40" s="288"/>
      <c r="K40" s="289"/>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08" cm="1">
        <f t="array" ref="E41">IF(INDEX(I:I,ROW())&lt;&gt;"",VALUE(TRIM(LEFT(INDEX(I:I,ROW()),6))),0)</f>
        <v>0</v>
      </c>
      <c r="F41" s="269"/>
      <c r="G41" s="273"/>
      <c r="H41" s="288"/>
      <c r="I41" s="274"/>
      <c r="J41" s="288"/>
      <c r="K41" s="289"/>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08" cm="1">
        <f t="array" ref="E42">IF(INDEX(I:I,ROW())&lt;&gt;"",VALUE(TRIM(LEFT(INDEX(I:I,ROW()),6))),0)</f>
        <v>0</v>
      </c>
      <c r="F42" s="269"/>
      <c r="G42" s="273"/>
      <c r="H42" s="288"/>
      <c r="I42" s="274"/>
      <c r="J42" s="288"/>
      <c r="K42" s="289"/>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08" cm="1">
        <f t="array" ref="E43">IF(INDEX(I:I,ROW())&lt;&gt;"",VALUE(TRIM(LEFT(INDEX(I:I,ROW()),6))),0)</f>
        <v>0</v>
      </c>
      <c r="F43" s="269"/>
      <c r="G43" s="273"/>
      <c r="H43" s="288"/>
      <c r="I43" s="274"/>
      <c r="J43" s="288"/>
      <c r="K43" s="289"/>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08" cm="1">
        <f t="array" ref="E44">IF(INDEX(I:I,ROW())&lt;&gt;"",VALUE(TRIM(LEFT(INDEX(I:I,ROW()),6))),0)</f>
        <v>0</v>
      </c>
      <c r="F44" s="269"/>
      <c r="G44" s="273"/>
      <c r="H44" s="288"/>
      <c r="I44" s="274"/>
      <c r="J44" s="288"/>
      <c r="K44" s="289"/>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08" cm="1">
        <f t="array" ref="E45">IF(INDEX(I:I,ROW())&lt;&gt;"",VALUE(TRIM(LEFT(INDEX(I:I,ROW()),6))),0)</f>
        <v>0</v>
      </c>
      <c r="F45" s="269"/>
      <c r="G45" s="273"/>
      <c r="H45" s="288"/>
      <c r="I45" s="274"/>
      <c r="J45" s="288"/>
      <c r="K45" s="289"/>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08" cm="1">
        <f t="array" ref="E46">IF(INDEX(I:I,ROW())&lt;&gt;"",VALUE(TRIM(LEFT(INDEX(I:I,ROW()),6))),0)</f>
        <v>0</v>
      </c>
      <c r="F46" s="269"/>
      <c r="G46" s="273"/>
      <c r="H46" s="288"/>
      <c r="I46" s="274"/>
      <c r="J46" s="288"/>
      <c r="K46" s="289"/>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08" cm="1">
        <f t="array" ref="E47">IF(INDEX(I:I,ROW())&lt;&gt;"",VALUE(TRIM(LEFT(INDEX(I:I,ROW()),6))),0)</f>
        <v>0</v>
      </c>
      <c r="F47" s="269"/>
      <c r="G47" s="273"/>
      <c r="H47" s="288"/>
      <c r="I47" s="274"/>
      <c r="J47" s="288"/>
      <c r="K47" s="289"/>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08" cm="1">
        <f t="array" ref="E48">IF(INDEX(I:I,ROW())&lt;&gt;"",VALUE(TRIM(LEFT(INDEX(I:I,ROW()),6))),0)</f>
        <v>0</v>
      </c>
      <c r="F48" s="269"/>
      <c r="G48" s="273"/>
      <c r="H48" s="288"/>
      <c r="I48" s="274"/>
      <c r="J48" s="288"/>
      <c r="K48" s="289"/>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08" cm="1">
        <f t="array" ref="E49">IF(INDEX(I:I,ROW())&lt;&gt;"",VALUE(TRIM(LEFT(INDEX(I:I,ROW()),6))),0)</f>
        <v>0</v>
      </c>
      <c r="F49" s="269"/>
      <c r="G49" s="273"/>
      <c r="H49" s="288"/>
      <c r="I49" s="274"/>
      <c r="J49" s="288"/>
      <c r="K49" s="289"/>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08" cm="1">
        <f t="array" ref="E50">IF(INDEX(I:I,ROW())&lt;&gt;"",VALUE(TRIM(LEFT(INDEX(I:I,ROW()),6))),0)</f>
        <v>0</v>
      </c>
      <c r="F50" s="269"/>
      <c r="G50" s="273"/>
      <c r="H50" s="288"/>
      <c r="I50" s="274"/>
      <c r="J50" s="288"/>
      <c r="K50" s="289"/>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08" cm="1">
        <f t="array" ref="E51">IF(INDEX(I:I,ROW())&lt;&gt;"",VALUE(TRIM(LEFT(INDEX(I:I,ROW()),6))),0)</f>
        <v>0</v>
      </c>
      <c r="F51" s="269"/>
      <c r="G51" s="273"/>
      <c r="H51" s="288"/>
      <c r="I51" s="274"/>
      <c r="J51" s="288"/>
      <c r="K51" s="289"/>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08" cm="1">
        <f t="array" ref="E52">IF(INDEX(I:I,ROW())&lt;&gt;"",VALUE(TRIM(LEFT(INDEX(I:I,ROW()),6))),0)</f>
        <v>0</v>
      </c>
      <c r="F52" s="269"/>
      <c r="G52" s="273"/>
      <c r="H52" s="288"/>
      <c r="I52" s="274"/>
      <c r="J52" s="288"/>
      <c r="K52" s="289"/>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08" cm="1">
        <f t="array" ref="E53">IF(INDEX(I:I,ROW())&lt;&gt;"",VALUE(TRIM(LEFT(INDEX(I:I,ROW()),6))),0)</f>
        <v>0</v>
      </c>
      <c r="F53" s="269"/>
      <c r="G53" s="273"/>
      <c r="H53" s="288"/>
      <c r="I53" s="274"/>
      <c r="J53" s="288"/>
      <c r="K53" s="289"/>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08" cm="1">
        <f t="array" ref="E54">IF(INDEX(I:I,ROW())&lt;&gt;"",VALUE(TRIM(LEFT(INDEX(I:I,ROW()),6))),0)</f>
        <v>0</v>
      </c>
      <c r="F54" s="269"/>
      <c r="G54" s="273"/>
      <c r="H54" s="288"/>
      <c r="I54" s="274"/>
      <c r="J54" s="288"/>
      <c r="K54" s="289"/>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08" cm="1">
        <f t="array" ref="E55">IF(INDEX(I:I,ROW())&lt;&gt;"",VALUE(TRIM(LEFT(INDEX(I:I,ROW()),6))),0)</f>
        <v>0</v>
      </c>
      <c r="F55" s="269"/>
      <c r="G55" s="273"/>
      <c r="H55" s="288"/>
      <c r="I55" s="274"/>
      <c r="J55" s="288"/>
      <c r="K55" s="289"/>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08" cm="1">
        <f t="array" ref="E56">IF(INDEX(I:I,ROW())&lt;&gt;"",VALUE(TRIM(LEFT(INDEX(I:I,ROW()),6))),0)</f>
        <v>0</v>
      </c>
      <c r="F56" s="269"/>
      <c r="G56" s="273"/>
      <c r="H56" s="288"/>
      <c r="I56" s="274"/>
      <c r="J56" s="288"/>
      <c r="K56" s="289"/>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08" cm="1">
        <f t="array" ref="E57">IF(INDEX(I:I,ROW())&lt;&gt;"",VALUE(TRIM(LEFT(INDEX(I:I,ROW()),6))),0)</f>
        <v>0</v>
      </c>
      <c r="F57" s="269"/>
      <c r="G57" s="273"/>
      <c r="H57" s="288"/>
      <c r="I57" s="274"/>
      <c r="J57" s="288"/>
      <c r="K57" s="289"/>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08" cm="1">
        <f t="array" ref="E58">IF(INDEX(I:I,ROW())&lt;&gt;"",VALUE(TRIM(LEFT(INDEX(I:I,ROW()),6))),0)</f>
        <v>0</v>
      </c>
      <c r="F58" s="269"/>
      <c r="G58" s="273"/>
      <c r="H58" s="288"/>
      <c r="I58" s="274"/>
      <c r="J58" s="288"/>
      <c r="K58" s="289"/>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08" cm="1">
        <f t="array" ref="E59">IF(INDEX(I:I,ROW())&lt;&gt;"",VALUE(TRIM(LEFT(INDEX(I:I,ROW()),6))),0)</f>
        <v>0</v>
      </c>
      <c r="F59" s="269"/>
      <c r="G59" s="273"/>
      <c r="H59" s="288"/>
      <c r="I59" s="274"/>
      <c r="J59" s="288"/>
      <c r="K59" s="289"/>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08" cm="1">
        <f t="array" ref="E60">IF(INDEX(I:I,ROW())&lt;&gt;"",VALUE(TRIM(LEFT(INDEX(I:I,ROW()),6))),0)</f>
        <v>0</v>
      </c>
      <c r="F60" s="269"/>
      <c r="G60" s="273"/>
      <c r="H60" s="288"/>
      <c r="I60" s="274"/>
      <c r="J60" s="288"/>
      <c r="K60" s="289"/>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08" cm="1">
        <f t="array" ref="E61">IF(INDEX(I:I,ROW())&lt;&gt;"",VALUE(TRIM(LEFT(INDEX(I:I,ROW()),6))),0)</f>
        <v>0</v>
      </c>
      <c r="F61" s="269"/>
      <c r="G61" s="273"/>
      <c r="H61" s="288"/>
      <c r="I61" s="274"/>
      <c r="J61" s="288"/>
      <c r="K61" s="289"/>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08" cm="1">
        <f t="array" ref="E62">IF(INDEX(I:I,ROW())&lt;&gt;"",VALUE(TRIM(LEFT(INDEX(I:I,ROW()),6))),0)</f>
        <v>0</v>
      </c>
      <c r="F62" s="269"/>
      <c r="G62" s="273"/>
      <c r="H62" s="288"/>
      <c r="I62" s="274"/>
      <c r="J62" s="288"/>
      <c r="K62" s="289"/>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08" cm="1">
        <f t="array" ref="E63">IF(INDEX(I:I,ROW())&lt;&gt;"",VALUE(TRIM(LEFT(INDEX(I:I,ROW()),6))),0)</f>
        <v>0</v>
      </c>
      <c r="F63" s="269"/>
      <c r="G63" s="273"/>
      <c r="H63" s="288"/>
      <c r="I63" s="274"/>
      <c r="J63" s="288"/>
      <c r="K63" s="289"/>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08" cm="1">
        <f t="array" ref="E64">IF(INDEX(I:I,ROW())&lt;&gt;"",VALUE(TRIM(LEFT(INDEX(I:I,ROW()),6))),0)</f>
        <v>0</v>
      </c>
      <c r="F64" s="269"/>
      <c r="G64" s="273"/>
      <c r="H64" s="288"/>
      <c r="I64" s="274"/>
      <c r="J64" s="288"/>
      <c r="K64" s="289"/>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08" cm="1">
        <f t="array" ref="E65">IF(INDEX(I:I,ROW())&lt;&gt;"",VALUE(TRIM(LEFT(INDEX(I:I,ROW()),6))),0)</f>
        <v>0</v>
      </c>
      <c r="F65" s="269"/>
      <c r="G65" s="273"/>
      <c r="H65" s="288"/>
      <c r="I65" s="274"/>
      <c r="J65" s="288"/>
      <c r="K65" s="289"/>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08" cm="1">
        <f t="array" ref="E66">IF(INDEX(I:I,ROW())&lt;&gt;"",VALUE(TRIM(LEFT(INDEX(I:I,ROW()),6))),0)</f>
        <v>0</v>
      </c>
      <c r="F66" s="269"/>
      <c r="G66" s="273"/>
      <c r="H66" s="288"/>
      <c r="I66" s="274"/>
      <c r="J66" s="288"/>
      <c r="K66" s="290"/>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08" cm="1">
        <f t="array" ref="E67">IF(INDEX(I:I,ROW())&lt;&gt;"",VALUE(TRIM(LEFT(INDEX(I:I,ROW()),6))),0)</f>
        <v>0</v>
      </c>
      <c r="F67" s="269"/>
      <c r="G67" s="273"/>
      <c r="H67" s="288"/>
      <c r="I67" s="274"/>
      <c r="J67" s="288"/>
      <c r="K67" s="290"/>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08" cm="1">
        <f t="array" ref="E68">IF(INDEX(I:I,ROW())&lt;&gt;"",VALUE(TRIM(LEFT(INDEX(I:I,ROW()),6))),0)</f>
        <v>0</v>
      </c>
      <c r="F68" s="269"/>
      <c r="G68" s="273"/>
      <c r="H68" s="288"/>
      <c r="I68" s="274"/>
      <c r="J68" s="288"/>
      <c r="K68" s="290"/>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08" cm="1">
        <f t="array" ref="E69">IF(INDEX(I:I,ROW())&lt;&gt;"",VALUE(TRIM(LEFT(INDEX(I:I,ROW()),6))),0)</f>
        <v>0</v>
      </c>
      <c r="F69" s="269"/>
      <c r="G69" s="273"/>
      <c r="H69" s="288"/>
      <c r="I69" s="274"/>
      <c r="J69" s="288"/>
      <c r="K69" s="290"/>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08" cm="1">
        <f t="array" ref="E70">IF(INDEX(I:I,ROW())&lt;&gt;"",VALUE(TRIM(LEFT(INDEX(I:I,ROW()),6))),0)</f>
        <v>0</v>
      </c>
      <c r="F70" s="269"/>
      <c r="G70" s="273"/>
      <c r="H70" s="288"/>
      <c r="I70" s="274"/>
      <c r="J70" s="288"/>
      <c r="K70" s="290"/>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08" cm="1">
        <f t="array" ref="E71">IF(INDEX(I:I,ROW())&lt;&gt;"",VALUE(TRIM(LEFT(INDEX(I:I,ROW()),6))),0)</f>
        <v>0</v>
      </c>
      <c r="F71" s="269"/>
      <c r="G71" s="273"/>
      <c r="H71" s="288"/>
      <c r="I71" s="274"/>
      <c r="J71" s="288"/>
      <c r="K71" s="289"/>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08" cm="1">
        <f t="array" ref="E72">IF(INDEX(I:I,ROW())&lt;&gt;"",VALUE(TRIM(LEFT(INDEX(I:I,ROW()),6))),0)</f>
        <v>0</v>
      </c>
      <c r="F72" s="269"/>
      <c r="G72" s="273"/>
      <c r="H72" s="288"/>
      <c r="I72" s="274"/>
      <c r="J72" s="288"/>
      <c r="K72" s="289"/>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08" cm="1">
        <f t="array" ref="E73">IF(INDEX(I:I,ROW())&lt;&gt;"",VALUE(TRIM(LEFT(INDEX(I:I,ROW()),6))),0)</f>
        <v>0</v>
      </c>
      <c r="F73" s="269"/>
      <c r="G73" s="273"/>
      <c r="H73" s="288"/>
      <c r="I73" s="274"/>
      <c r="J73" s="288"/>
      <c r="K73" s="289"/>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08" cm="1">
        <f t="array" ref="E74">IF(INDEX(I:I,ROW())&lt;&gt;"",VALUE(TRIM(LEFT(INDEX(I:I,ROW()),6))),0)</f>
        <v>0</v>
      </c>
      <c r="F74" s="269"/>
      <c r="G74" s="273"/>
      <c r="H74" s="288"/>
      <c r="I74" s="274"/>
      <c r="J74" s="288"/>
      <c r="K74" s="289"/>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08" cm="1">
        <f t="array" ref="E75">IF(INDEX(I:I,ROW())&lt;&gt;"",VALUE(TRIM(LEFT(INDEX(I:I,ROW()),6))),0)</f>
        <v>0</v>
      </c>
      <c r="F75" s="269"/>
      <c r="G75" s="273"/>
      <c r="H75" s="288"/>
      <c r="I75" s="274"/>
      <c r="J75" s="288"/>
      <c r="K75" s="289"/>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08" cm="1">
        <f t="array" ref="E76">IF(INDEX(I:I,ROW())&lt;&gt;"",VALUE(TRIM(LEFT(INDEX(I:I,ROW()),6))),0)</f>
        <v>0</v>
      </c>
      <c r="F76" s="269"/>
      <c r="G76" s="273"/>
      <c r="H76" s="288"/>
      <c r="I76" s="274"/>
      <c r="J76" s="288"/>
      <c r="K76" s="289"/>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08" cm="1">
        <f t="array" ref="E77">IF(INDEX(I:I,ROW())&lt;&gt;"",VALUE(TRIM(LEFT(INDEX(I:I,ROW()),6))),0)</f>
        <v>0</v>
      </c>
      <c r="F77" s="269"/>
      <c r="G77" s="273"/>
      <c r="H77" s="288"/>
      <c r="I77" s="274"/>
      <c r="J77" s="288"/>
      <c r="K77" s="289"/>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08" cm="1">
        <f t="array" ref="E78">IF(INDEX(I:I,ROW())&lt;&gt;"",VALUE(TRIM(LEFT(INDEX(I:I,ROW()),6))),0)</f>
        <v>0</v>
      </c>
      <c r="F78" s="269"/>
      <c r="G78" s="273"/>
      <c r="H78" s="288"/>
      <c r="I78" s="274"/>
      <c r="J78" s="288"/>
      <c r="K78" s="289"/>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08" cm="1">
        <f t="array" ref="E79">IF(INDEX(I:I,ROW())&lt;&gt;"",VALUE(TRIM(LEFT(INDEX(I:I,ROW()),6))),0)</f>
        <v>0</v>
      </c>
      <c r="F79" s="269"/>
      <c r="G79" s="273"/>
      <c r="H79" s="288"/>
      <c r="I79" s="274"/>
      <c r="J79" s="288"/>
      <c r="K79" s="289"/>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08" cm="1">
        <f t="array" ref="E80">IF(INDEX(I:I,ROW())&lt;&gt;"",VALUE(TRIM(LEFT(INDEX(I:I,ROW()),6))),0)</f>
        <v>0</v>
      </c>
      <c r="F80" s="269"/>
      <c r="G80" s="273"/>
      <c r="H80" s="288"/>
      <c r="I80" s="274"/>
      <c r="J80" s="288"/>
      <c r="K80" s="289"/>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08" cm="1">
        <f t="array" ref="E81">IF(INDEX(I:I,ROW())&lt;&gt;"",VALUE(TRIM(LEFT(INDEX(I:I,ROW()),6))),0)</f>
        <v>0</v>
      </c>
      <c r="F81" s="269"/>
      <c r="G81" s="273"/>
      <c r="H81" s="288"/>
      <c r="I81" s="274"/>
      <c r="J81" s="288"/>
      <c r="K81" s="289"/>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08" cm="1">
        <f t="array" ref="E82">IF(INDEX(I:I,ROW())&lt;&gt;"",VALUE(TRIM(LEFT(INDEX(I:I,ROW()),6))),0)</f>
        <v>0</v>
      </c>
      <c r="F82" s="269"/>
      <c r="G82" s="273"/>
      <c r="H82" s="288"/>
      <c r="I82" s="274"/>
      <c r="J82" s="288"/>
      <c r="K82" s="289"/>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08" cm="1">
        <f t="array" ref="E83">IF(INDEX(I:I,ROW())&lt;&gt;"",VALUE(TRIM(LEFT(INDEX(I:I,ROW()),6))),0)</f>
        <v>0</v>
      </c>
      <c r="F83" s="269"/>
      <c r="G83" s="273"/>
      <c r="H83" s="288"/>
      <c r="I83" s="274"/>
      <c r="J83" s="288"/>
      <c r="K83" s="289"/>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08" cm="1">
        <f t="array" ref="E84">IF(INDEX(I:I,ROW())&lt;&gt;"",VALUE(TRIM(LEFT(INDEX(I:I,ROW()),6))),0)</f>
        <v>0</v>
      </c>
      <c r="F84" s="269"/>
      <c r="G84" s="273"/>
      <c r="H84" s="288"/>
      <c r="I84" s="274"/>
      <c r="J84" s="288"/>
      <c r="K84" s="289"/>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08" cm="1">
        <f t="array" ref="E85">IF(INDEX(I:I,ROW())&lt;&gt;"",VALUE(TRIM(LEFT(INDEX(I:I,ROW()),6))),0)</f>
        <v>0</v>
      </c>
      <c r="F85" s="269"/>
      <c r="G85" s="273"/>
      <c r="H85" s="288"/>
      <c r="I85" s="274"/>
      <c r="J85" s="288"/>
      <c r="K85" s="289"/>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08" cm="1">
        <f t="array" ref="E86">IF(INDEX(I:I,ROW())&lt;&gt;"",VALUE(TRIM(LEFT(INDEX(I:I,ROW()),6))),0)</f>
        <v>0</v>
      </c>
      <c r="F86" s="269"/>
      <c r="G86" s="273"/>
      <c r="H86" s="288"/>
      <c r="I86" s="274"/>
      <c r="J86" s="288"/>
      <c r="K86" s="289"/>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08" cm="1">
        <f t="array" ref="E87">IF(INDEX(I:I,ROW())&lt;&gt;"",VALUE(TRIM(LEFT(INDEX(I:I,ROW()),6))),0)</f>
        <v>0</v>
      </c>
      <c r="F87" s="269"/>
      <c r="G87" s="273"/>
      <c r="H87" s="288"/>
      <c r="I87" s="274"/>
      <c r="J87" s="288"/>
      <c r="K87" s="289"/>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08" cm="1">
        <f t="array" ref="E88">IF(INDEX(I:I,ROW())&lt;&gt;"",VALUE(TRIM(LEFT(INDEX(I:I,ROW()),6))),0)</f>
        <v>0</v>
      </c>
      <c r="F88" s="269"/>
      <c r="G88" s="273"/>
      <c r="H88" s="288"/>
      <c r="I88" s="274"/>
      <c r="J88" s="288"/>
      <c r="K88" s="289"/>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08" cm="1">
        <f t="array" ref="E89">IF(INDEX(I:I,ROW())&lt;&gt;"",VALUE(TRIM(LEFT(INDEX(I:I,ROW()),6))),0)</f>
        <v>0</v>
      </c>
      <c r="F89" s="269"/>
      <c r="G89" s="273"/>
      <c r="H89" s="288"/>
      <c r="I89" s="274"/>
      <c r="J89" s="288"/>
      <c r="K89" s="289"/>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08" cm="1">
        <f t="array" ref="E90">IF(INDEX(I:I,ROW())&lt;&gt;"",VALUE(TRIM(LEFT(INDEX(I:I,ROW()),6))),0)</f>
        <v>0</v>
      </c>
      <c r="F90" s="269"/>
      <c r="G90" s="273"/>
      <c r="H90" s="288"/>
      <c r="I90" s="274"/>
      <c r="J90" s="288"/>
      <c r="K90" s="289"/>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08" cm="1">
        <f t="array" ref="E91">IF(INDEX(I:I,ROW())&lt;&gt;"",VALUE(TRIM(LEFT(INDEX(I:I,ROW()),6))),0)</f>
        <v>0</v>
      </c>
      <c r="F91" s="269"/>
      <c r="G91" s="273"/>
      <c r="H91" s="288"/>
      <c r="I91" s="274"/>
      <c r="J91" s="288"/>
      <c r="K91" s="289"/>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08" cm="1">
        <f t="array" ref="E92">IF(INDEX(I:I,ROW())&lt;&gt;"",VALUE(TRIM(LEFT(INDEX(I:I,ROW()),6))),0)</f>
        <v>0</v>
      </c>
      <c r="F92" s="269"/>
      <c r="G92" s="273"/>
      <c r="H92" s="288"/>
      <c r="I92" s="274"/>
      <c r="J92" s="288"/>
      <c r="K92" s="289"/>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08" cm="1">
        <f t="array" ref="E93">IF(INDEX(I:I,ROW())&lt;&gt;"",VALUE(TRIM(LEFT(INDEX(I:I,ROW()),6))),0)</f>
        <v>0</v>
      </c>
      <c r="F93" s="269"/>
      <c r="G93" s="273"/>
      <c r="H93" s="288"/>
      <c r="I93" s="274"/>
      <c r="J93" s="288"/>
      <c r="K93" s="289"/>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08" cm="1">
        <f t="array" ref="E94">IF(INDEX(I:I,ROW())&lt;&gt;"",VALUE(TRIM(LEFT(INDEX(I:I,ROW()),6))),0)</f>
        <v>0</v>
      </c>
      <c r="F94" s="269"/>
      <c r="G94" s="273"/>
      <c r="H94" s="288"/>
      <c r="I94" s="274"/>
      <c r="J94" s="288"/>
      <c r="K94" s="289"/>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08" cm="1">
        <f t="array" ref="E95">IF(INDEX(I:I,ROW())&lt;&gt;"",VALUE(TRIM(LEFT(INDEX(I:I,ROW()),6))),0)</f>
        <v>0</v>
      </c>
      <c r="F95" s="269"/>
      <c r="G95" s="273"/>
      <c r="H95" s="288"/>
      <c r="I95" s="274"/>
      <c r="J95" s="288"/>
      <c r="K95" s="289"/>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08" cm="1">
        <f t="array" ref="E96">IF(INDEX(I:I,ROW())&lt;&gt;"",VALUE(TRIM(LEFT(INDEX(I:I,ROW()),6))),0)</f>
        <v>0</v>
      </c>
      <c r="F96" s="269"/>
      <c r="G96" s="273"/>
      <c r="H96" s="288"/>
      <c r="I96" s="274"/>
      <c r="J96" s="288"/>
      <c r="K96" s="289"/>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08" cm="1">
        <f t="array" ref="E97">IF(INDEX(I:I,ROW())&lt;&gt;"",VALUE(TRIM(LEFT(INDEX(I:I,ROW()),6))),0)</f>
        <v>0</v>
      </c>
      <c r="F97" s="269"/>
      <c r="G97" s="273"/>
      <c r="H97" s="288"/>
      <c r="I97" s="274"/>
      <c r="J97" s="288"/>
      <c r="K97" s="289"/>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08" cm="1">
        <f t="array" ref="E98">IF(INDEX(I:I,ROW())&lt;&gt;"",VALUE(TRIM(LEFT(INDEX(I:I,ROW()),6))),0)</f>
        <v>0</v>
      </c>
      <c r="F98" s="269"/>
      <c r="G98" s="273"/>
      <c r="H98" s="288"/>
      <c r="I98" s="274"/>
      <c r="J98" s="288"/>
      <c r="K98" s="289"/>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08" cm="1">
        <f t="array" ref="E99">IF(INDEX(I:I,ROW())&lt;&gt;"",VALUE(TRIM(LEFT(INDEX(I:I,ROW()),6))),0)</f>
        <v>0</v>
      </c>
      <c r="F99" s="269"/>
      <c r="G99" s="273"/>
      <c r="H99" s="288"/>
      <c r="I99" s="274"/>
      <c r="J99" s="288"/>
      <c r="K99" s="289"/>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08" cm="1">
        <f t="array" ref="E100">IF(INDEX(I:I,ROW())&lt;&gt;"",VALUE(TRIM(LEFT(INDEX(I:I,ROW()),6))),0)</f>
        <v>0</v>
      </c>
      <c r="F100" s="269"/>
      <c r="G100" s="273"/>
      <c r="H100" s="288"/>
      <c r="I100" s="274"/>
      <c r="J100" s="288"/>
      <c r="K100" s="289"/>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08" cm="1">
        <f t="array" ref="E101">IF(INDEX(I:I,ROW())&lt;&gt;"",VALUE(TRIM(LEFT(INDEX(I:I,ROW()),6))),0)</f>
        <v>0</v>
      </c>
      <c r="F101" s="269"/>
      <c r="G101" s="273"/>
      <c r="H101" s="288"/>
      <c r="I101" s="274"/>
      <c r="J101" s="288"/>
      <c r="K101" s="289"/>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08" cm="1">
        <f t="array" ref="E102">IF(INDEX(I:I,ROW())&lt;&gt;"",VALUE(TRIM(LEFT(INDEX(I:I,ROW()),6))),0)</f>
        <v>0</v>
      </c>
      <c r="F102" s="269"/>
      <c r="G102" s="273"/>
      <c r="H102" s="288"/>
      <c r="I102" s="274"/>
      <c r="J102" s="288"/>
      <c r="K102" s="289"/>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08" cm="1">
        <f t="array" ref="E103">IF(INDEX(I:I,ROW())&lt;&gt;"",VALUE(TRIM(LEFT(INDEX(I:I,ROW()),6))),0)</f>
        <v>0</v>
      </c>
      <c r="F103" s="269"/>
      <c r="G103" s="273"/>
      <c r="H103" s="288"/>
      <c r="I103" s="274"/>
      <c r="J103" s="288"/>
      <c r="K103" s="289"/>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08" cm="1">
        <f t="array" ref="E104">IF(INDEX(I:I,ROW())&lt;&gt;"",VALUE(TRIM(LEFT(INDEX(I:I,ROW()),6))),0)</f>
        <v>0</v>
      </c>
      <c r="F104" s="269"/>
      <c r="G104" s="273"/>
      <c r="H104" s="288"/>
      <c r="I104" s="274"/>
      <c r="J104" s="288"/>
      <c r="K104" s="289"/>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08" cm="1">
        <f t="array" ref="E105">IF(INDEX(I:I,ROW())&lt;&gt;"",VALUE(TRIM(LEFT(INDEX(I:I,ROW()),6))),0)</f>
        <v>0</v>
      </c>
      <c r="F105" s="269"/>
      <c r="G105" s="273"/>
      <c r="H105" s="288"/>
      <c r="I105" s="274"/>
      <c r="J105" s="288"/>
      <c r="K105" s="289"/>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08" cm="1">
        <f t="array" ref="E106">IF(INDEX(I:I,ROW())&lt;&gt;"",VALUE(TRIM(LEFT(INDEX(I:I,ROW()),6))),0)</f>
        <v>0</v>
      </c>
      <c r="F106" s="269"/>
      <c r="G106" s="273"/>
      <c r="H106" s="288"/>
      <c r="I106" s="274"/>
      <c r="J106" s="288"/>
      <c r="K106" s="289"/>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08" cm="1">
        <f t="array" ref="E107">IF(INDEX(I:I,ROW())&lt;&gt;"",VALUE(TRIM(LEFT(INDEX(I:I,ROW()),6))),0)</f>
        <v>0</v>
      </c>
      <c r="F107" s="269"/>
      <c r="G107" s="273"/>
      <c r="H107" s="288"/>
      <c r="I107" s="274"/>
      <c r="J107" s="288"/>
      <c r="K107" s="289"/>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08" cm="1">
        <f t="array" ref="E108">IF(INDEX(I:I,ROW())&lt;&gt;"",VALUE(TRIM(LEFT(INDEX(I:I,ROW()),6))),0)</f>
        <v>0</v>
      </c>
      <c r="F108" s="269"/>
      <c r="G108" s="273"/>
      <c r="H108" s="288"/>
      <c r="I108" s="274"/>
      <c r="J108" s="288"/>
      <c r="K108" s="289"/>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08" cm="1">
        <f t="array" ref="E109">IF(INDEX(I:I,ROW())&lt;&gt;"",VALUE(TRIM(LEFT(INDEX(I:I,ROW()),6))),0)</f>
        <v>0</v>
      </c>
      <c r="F109" s="269"/>
      <c r="G109" s="273"/>
      <c r="H109" s="288"/>
      <c r="I109" s="274"/>
      <c r="J109" s="288"/>
      <c r="K109" s="289"/>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08" cm="1">
        <f t="array" ref="E110">IF(INDEX(I:I,ROW())&lt;&gt;"",VALUE(TRIM(LEFT(INDEX(I:I,ROW()),6))),0)</f>
        <v>0</v>
      </c>
      <c r="F110" s="269"/>
      <c r="G110" s="273"/>
      <c r="H110" s="288"/>
      <c r="I110" s="274"/>
      <c r="J110" s="288"/>
      <c r="K110" s="289"/>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08" cm="1">
        <f t="array" ref="E111">IF(INDEX(I:I,ROW())&lt;&gt;"",VALUE(TRIM(LEFT(INDEX(I:I,ROW()),6))),0)</f>
        <v>0</v>
      </c>
      <c r="F111" s="269"/>
      <c r="G111" s="273"/>
      <c r="H111" s="288"/>
      <c r="I111" s="274"/>
      <c r="J111" s="288"/>
      <c r="K111" s="289"/>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08" cm="1">
        <f t="array" ref="E112">IF(INDEX(I:I,ROW())&lt;&gt;"",VALUE(TRIM(LEFT(INDEX(I:I,ROW()),6))),0)</f>
        <v>0</v>
      </c>
      <c r="F112" s="269"/>
      <c r="G112" s="273"/>
      <c r="H112" s="288"/>
      <c r="I112" s="274"/>
      <c r="J112" s="288"/>
      <c r="K112" s="289"/>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08" cm="1">
        <f t="array" ref="E113">IF(INDEX(I:I,ROW())&lt;&gt;"",VALUE(TRIM(LEFT(INDEX(I:I,ROW()),6))),0)</f>
        <v>0</v>
      </c>
      <c r="F113" s="269"/>
      <c r="G113" s="273"/>
      <c r="H113" s="288"/>
      <c r="I113" s="274"/>
      <c r="J113" s="288"/>
      <c r="K113" s="289"/>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08" cm="1">
        <f t="array" ref="E114">IF(INDEX(I:I,ROW())&lt;&gt;"",VALUE(TRIM(LEFT(INDEX(I:I,ROW()),6))),0)</f>
        <v>0</v>
      </c>
      <c r="F114" s="269"/>
      <c r="G114" s="273"/>
      <c r="H114" s="288"/>
      <c r="I114" s="274"/>
      <c r="J114" s="288"/>
      <c r="K114" s="289"/>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08" cm="1">
        <f t="array" ref="E115">IF(INDEX(I:I,ROW())&lt;&gt;"",VALUE(TRIM(LEFT(INDEX(I:I,ROW()),6))),0)</f>
        <v>0</v>
      </c>
      <c r="F115" s="269"/>
      <c r="G115" s="273"/>
      <c r="H115" s="288"/>
      <c r="I115" s="274"/>
      <c r="J115" s="288"/>
      <c r="K115" s="289"/>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08" cm="1">
        <f t="array" ref="E116">IF(INDEX(I:I,ROW())&lt;&gt;"",VALUE(TRIM(LEFT(INDEX(I:I,ROW()),6))),0)</f>
        <v>0</v>
      </c>
      <c r="F116" s="269"/>
      <c r="G116" s="273"/>
      <c r="H116" s="288"/>
      <c r="I116" s="274"/>
      <c r="J116" s="288"/>
      <c r="K116" s="289"/>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08" cm="1">
        <f t="array" ref="E117">IF(INDEX(I:I,ROW())&lt;&gt;"",VALUE(TRIM(LEFT(INDEX(I:I,ROW()),6))),0)</f>
        <v>0</v>
      </c>
      <c r="F117" s="269"/>
      <c r="G117" s="273"/>
      <c r="H117" s="288"/>
      <c r="I117" s="274"/>
      <c r="J117" s="288"/>
      <c r="K117" s="289"/>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08" cm="1">
        <f t="array" ref="E118">IF(INDEX(I:I,ROW())&lt;&gt;"",VALUE(TRIM(LEFT(INDEX(I:I,ROW()),6))),0)</f>
        <v>0</v>
      </c>
      <c r="F118" s="269"/>
      <c r="G118" s="273"/>
      <c r="H118" s="288"/>
      <c r="I118" s="274"/>
      <c r="J118" s="288"/>
      <c r="K118" s="289"/>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08" cm="1">
        <f t="array" ref="E119">IF(INDEX(I:I,ROW())&lt;&gt;"",VALUE(TRIM(LEFT(INDEX(I:I,ROW()),6))),0)</f>
        <v>0</v>
      </c>
      <c r="F119" s="269"/>
      <c r="G119" s="273"/>
      <c r="H119" s="288"/>
      <c r="I119" s="274"/>
      <c r="J119" s="288"/>
      <c r="K119" s="289"/>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08" cm="1">
        <f t="array" ref="E120">IF(INDEX(I:I,ROW())&lt;&gt;"",VALUE(TRIM(LEFT(INDEX(I:I,ROW()),6))),0)</f>
        <v>0</v>
      </c>
      <c r="F120" s="269"/>
      <c r="G120" s="273"/>
      <c r="H120" s="288"/>
      <c r="I120" s="274"/>
      <c r="J120" s="288"/>
      <c r="K120" s="289"/>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08" cm="1">
        <f t="array" ref="E121">IF(INDEX(I:I,ROW())&lt;&gt;"",VALUE(TRIM(LEFT(INDEX(I:I,ROW()),6))),0)</f>
        <v>0</v>
      </c>
      <c r="F121" s="269"/>
      <c r="G121" s="273"/>
      <c r="H121" s="288"/>
      <c r="I121" s="274"/>
      <c r="J121" s="288"/>
      <c r="K121" s="289"/>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08" cm="1">
        <f t="array" ref="E122">IF(INDEX(I:I,ROW())&lt;&gt;"",VALUE(TRIM(LEFT(INDEX(I:I,ROW()),6))),0)</f>
        <v>0</v>
      </c>
      <c r="F122" s="269"/>
      <c r="G122" s="273"/>
      <c r="H122" s="288"/>
      <c r="I122" s="274"/>
      <c r="J122" s="288"/>
      <c r="K122" s="289"/>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08" cm="1">
        <f t="array" ref="E123">IF(INDEX(I:I,ROW())&lt;&gt;"",VALUE(TRIM(LEFT(INDEX(I:I,ROW()),6))),0)</f>
        <v>0</v>
      </c>
      <c r="F123" s="269"/>
      <c r="G123" s="273"/>
      <c r="H123" s="288"/>
      <c r="I123" s="274"/>
      <c r="J123" s="288"/>
      <c r="K123" s="289"/>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08" cm="1">
        <f t="array" ref="E124">IF(INDEX(I:I,ROW())&lt;&gt;"",VALUE(TRIM(LEFT(INDEX(I:I,ROW()),6))),0)</f>
        <v>0</v>
      </c>
      <c r="F124" s="269"/>
      <c r="G124" s="273"/>
      <c r="H124" s="288"/>
      <c r="I124" s="274"/>
      <c r="J124" s="288"/>
      <c r="K124" s="289"/>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08" cm="1">
        <f t="array" ref="E125">IF(INDEX(I:I,ROW())&lt;&gt;"",VALUE(TRIM(LEFT(INDEX(I:I,ROW()),6))),0)</f>
        <v>0</v>
      </c>
      <c r="F125" s="269"/>
      <c r="G125" s="273"/>
      <c r="H125" s="288"/>
      <c r="I125" s="274"/>
      <c r="J125" s="288"/>
      <c r="K125" s="289"/>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08" cm="1">
        <f t="array" ref="E126">IF(INDEX(I:I,ROW())&lt;&gt;"",VALUE(TRIM(LEFT(INDEX(I:I,ROW()),6))),0)</f>
        <v>0</v>
      </c>
      <c r="F126" s="269"/>
      <c r="G126" s="273"/>
      <c r="H126" s="288"/>
      <c r="I126" s="274"/>
      <c r="J126" s="288"/>
      <c r="K126" s="289"/>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08" cm="1">
        <f t="array" ref="E127">IF(INDEX(I:I,ROW())&lt;&gt;"",VALUE(TRIM(LEFT(INDEX(I:I,ROW()),6))),0)</f>
        <v>0</v>
      </c>
      <c r="F127" s="269"/>
      <c r="G127" s="273"/>
      <c r="H127" s="288"/>
      <c r="I127" s="274"/>
      <c r="J127" s="288"/>
      <c r="K127" s="289"/>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08" cm="1">
        <f t="array" ref="E128">IF(INDEX(I:I,ROW())&lt;&gt;"",VALUE(TRIM(LEFT(INDEX(I:I,ROW()),6))),0)</f>
        <v>0</v>
      </c>
      <c r="F128" s="269"/>
      <c r="G128" s="273"/>
      <c r="H128" s="288"/>
      <c r="I128" s="274"/>
      <c r="J128" s="288"/>
      <c r="K128" s="289"/>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08" cm="1">
        <f t="array" ref="E129">IF(INDEX(I:I,ROW())&lt;&gt;"",VALUE(TRIM(LEFT(INDEX(I:I,ROW()),6))),0)</f>
        <v>0</v>
      </c>
      <c r="F129" s="269"/>
      <c r="G129" s="273"/>
      <c r="H129" s="288"/>
      <c r="I129" s="274"/>
      <c r="J129" s="288"/>
      <c r="K129" s="289"/>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08" cm="1">
        <f t="array" ref="E130">IF(INDEX(I:I,ROW())&lt;&gt;"",VALUE(TRIM(LEFT(INDEX(I:I,ROW()),6))),0)</f>
        <v>0</v>
      </c>
      <c r="F130" s="269"/>
      <c r="G130" s="273"/>
      <c r="H130" s="288"/>
      <c r="I130" s="274"/>
      <c r="J130" s="288"/>
      <c r="K130" s="289"/>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08" cm="1">
        <f t="array" ref="E131">IF(INDEX(I:I,ROW())&lt;&gt;"",VALUE(TRIM(LEFT(INDEX(I:I,ROW()),6))),0)</f>
        <v>0</v>
      </c>
      <c r="F131" s="269"/>
      <c r="G131" s="273"/>
      <c r="H131" s="288"/>
      <c r="I131" s="274"/>
      <c r="J131" s="288"/>
      <c r="K131" s="289"/>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08" cm="1">
        <f t="array" ref="E132">IF(INDEX(I:I,ROW())&lt;&gt;"",VALUE(TRIM(LEFT(INDEX(I:I,ROW()),6))),0)</f>
        <v>0</v>
      </c>
      <c r="F132" s="269"/>
      <c r="G132" s="273"/>
      <c r="H132" s="288"/>
      <c r="I132" s="274"/>
      <c r="J132" s="288"/>
      <c r="K132" s="289"/>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08" cm="1">
        <f t="array" ref="E133">IF(INDEX(I:I,ROW())&lt;&gt;"",VALUE(TRIM(LEFT(INDEX(I:I,ROW()),6))),0)</f>
        <v>0</v>
      </c>
      <c r="F133" s="269"/>
      <c r="G133" s="273"/>
      <c r="H133" s="288"/>
      <c r="I133" s="274"/>
      <c r="J133" s="288"/>
      <c r="K133" s="289"/>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08" cm="1">
        <f t="array" ref="E134">IF(INDEX(I:I,ROW())&lt;&gt;"",VALUE(TRIM(LEFT(INDEX(I:I,ROW()),6))),0)</f>
        <v>0</v>
      </c>
      <c r="F134" s="269"/>
      <c r="G134" s="273"/>
      <c r="H134" s="288"/>
      <c r="I134" s="274"/>
      <c r="J134" s="288"/>
      <c r="K134" s="289"/>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08" cm="1">
        <f t="array" ref="E135">IF(INDEX(I:I,ROW())&lt;&gt;"",VALUE(TRIM(LEFT(INDEX(I:I,ROW()),6))),0)</f>
        <v>0</v>
      </c>
      <c r="F135" s="269"/>
      <c r="G135" s="273"/>
      <c r="H135" s="288"/>
      <c r="I135" s="274"/>
      <c r="J135" s="288"/>
      <c r="K135" s="289"/>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08" cm="1">
        <f t="array" ref="E136">IF(INDEX(I:I,ROW())&lt;&gt;"",VALUE(TRIM(LEFT(INDEX(I:I,ROW()),6))),0)</f>
        <v>0</v>
      </c>
      <c r="F136" s="269"/>
      <c r="G136" s="273"/>
      <c r="H136" s="288"/>
      <c r="I136" s="274"/>
      <c r="J136" s="288"/>
      <c r="K136" s="289"/>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08" cm="1">
        <f t="array" ref="E137">IF(INDEX(I:I,ROW())&lt;&gt;"",VALUE(TRIM(LEFT(INDEX(I:I,ROW()),6))),0)</f>
        <v>0</v>
      </c>
      <c r="F137" s="269"/>
      <c r="G137" s="273"/>
      <c r="H137" s="288"/>
      <c r="I137" s="274"/>
      <c r="J137" s="288"/>
      <c r="K137" s="289"/>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08" cm="1">
        <f t="array" ref="E138">IF(INDEX(I:I,ROW())&lt;&gt;"",VALUE(TRIM(LEFT(INDEX(I:I,ROW()),6))),0)</f>
        <v>0</v>
      </c>
      <c r="F138" s="269"/>
      <c r="G138" s="273"/>
      <c r="H138" s="288"/>
      <c r="I138" s="274"/>
      <c r="J138" s="288"/>
      <c r="K138" s="289"/>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08" cm="1">
        <f t="array" ref="E139">IF(INDEX(I:I,ROW())&lt;&gt;"",VALUE(TRIM(LEFT(INDEX(I:I,ROW()),6))),0)</f>
        <v>0</v>
      </c>
      <c r="F139" s="269"/>
      <c r="G139" s="273"/>
      <c r="H139" s="288"/>
      <c r="I139" s="274"/>
      <c r="J139" s="288"/>
      <c r="K139" s="289"/>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08" cm="1">
        <f t="array" ref="E140">IF(INDEX(I:I,ROW())&lt;&gt;"",VALUE(TRIM(LEFT(INDEX(I:I,ROW()),6))),0)</f>
        <v>0</v>
      </c>
      <c r="F140" s="269"/>
      <c r="G140" s="273"/>
      <c r="H140" s="288"/>
      <c r="I140" s="274"/>
      <c r="J140" s="288"/>
      <c r="K140" s="289"/>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08" cm="1">
        <f t="array" ref="E141">IF(INDEX(I:I,ROW())&lt;&gt;"",VALUE(TRIM(LEFT(INDEX(I:I,ROW()),6))),0)</f>
        <v>0</v>
      </c>
      <c r="F141" s="269"/>
      <c r="G141" s="273"/>
      <c r="H141" s="288"/>
      <c r="I141" s="274"/>
      <c r="J141" s="288"/>
      <c r="K141" s="289"/>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08" cm="1">
        <f t="array" ref="E142">IF(INDEX(I:I,ROW())&lt;&gt;"",VALUE(TRIM(LEFT(INDEX(I:I,ROW()),6))),0)</f>
        <v>0</v>
      </c>
      <c r="F142" s="269"/>
      <c r="G142" s="273"/>
      <c r="H142" s="288"/>
      <c r="I142" s="274"/>
      <c r="J142" s="288"/>
      <c r="K142" s="289"/>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08" cm="1">
        <f t="array" ref="E143">IF(INDEX(I:I,ROW())&lt;&gt;"",VALUE(TRIM(LEFT(INDEX(I:I,ROW()),6))),0)</f>
        <v>0</v>
      </c>
      <c r="F143" s="269"/>
      <c r="G143" s="273"/>
      <c r="H143" s="288"/>
      <c r="I143" s="274"/>
      <c r="J143" s="288"/>
      <c r="K143" s="289"/>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08" cm="1">
        <f t="array" ref="E144">IF(INDEX(I:I,ROW())&lt;&gt;"",VALUE(TRIM(LEFT(INDEX(I:I,ROW()),6))),0)</f>
        <v>0</v>
      </c>
      <c r="F144" s="269"/>
      <c r="G144" s="273"/>
      <c r="H144" s="288"/>
      <c r="I144" s="274"/>
      <c r="J144" s="288"/>
      <c r="K144" s="289"/>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08" cm="1">
        <f t="array" ref="E145">IF(INDEX(I:I,ROW())&lt;&gt;"",VALUE(TRIM(LEFT(INDEX(I:I,ROW()),6))),0)</f>
        <v>0</v>
      </c>
      <c r="F145" s="269"/>
      <c r="G145" s="273"/>
      <c r="H145" s="288"/>
      <c r="I145" s="274"/>
      <c r="J145" s="288"/>
      <c r="K145" s="289"/>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08" cm="1">
        <f t="array" ref="E146">IF(INDEX(I:I,ROW())&lt;&gt;"",VALUE(TRIM(LEFT(INDEX(I:I,ROW()),6))),0)</f>
        <v>0</v>
      </c>
      <c r="F146" s="269"/>
      <c r="G146" s="273"/>
      <c r="H146" s="288"/>
      <c r="I146" s="274"/>
      <c r="J146" s="288"/>
      <c r="K146" s="289"/>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08" cm="1">
        <f t="array" ref="E147">IF(INDEX(I:I,ROW())&lt;&gt;"",VALUE(TRIM(LEFT(INDEX(I:I,ROW()),6))),0)</f>
        <v>0</v>
      </c>
      <c r="F147" s="269"/>
      <c r="G147" s="273"/>
      <c r="H147" s="288"/>
      <c r="I147" s="274"/>
      <c r="J147" s="288"/>
      <c r="K147" s="289"/>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08" cm="1">
        <f t="array" ref="E148">IF(INDEX(I:I,ROW())&lt;&gt;"",VALUE(TRIM(LEFT(INDEX(I:I,ROW()),6))),0)</f>
        <v>0</v>
      </c>
      <c r="F148" s="269"/>
      <c r="G148" s="273"/>
      <c r="H148" s="288"/>
      <c r="I148" s="274"/>
      <c r="J148" s="288"/>
      <c r="K148" s="289"/>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08" cm="1">
        <f t="array" ref="E149">IF(INDEX(I:I,ROW())&lt;&gt;"",VALUE(TRIM(LEFT(INDEX(I:I,ROW()),6))),0)</f>
        <v>0</v>
      </c>
      <c r="F149" s="269"/>
      <c r="G149" s="273"/>
      <c r="H149" s="288"/>
      <c r="I149" s="274"/>
      <c r="J149" s="288"/>
      <c r="K149" s="289"/>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08" cm="1">
        <f t="array" ref="E150">IF(INDEX(I:I,ROW())&lt;&gt;"",VALUE(TRIM(LEFT(INDEX(I:I,ROW()),6))),0)</f>
        <v>0</v>
      </c>
      <c r="F150" s="269"/>
      <c r="G150" s="273"/>
      <c r="H150" s="288"/>
      <c r="I150" s="274"/>
      <c r="J150" s="288"/>
      <c r="K150" s="289"/>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08" cm="1">
        <f t="array" ref="E151">IF(INDEX(I:I,ROW())&lt;&gt;"",VALUE(TRIM(LEFT(INDEX(I:I,ROW()),6))),0)</f>
        <v>0</v>
      </c>
      <c r="F151" s="269"/>
      <c r="G151" s="273"/>
      <c r="H151" s="288"/>
      <c r="I151" s="274"/>
      <c r="J151" s="288"/>
      <c r="K151" s="289"/>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08" cm="1">
        <f t="array" ref="E152">IF(INDEX(I:I,ROW())&lt;&gt;"",VALUE(TRIM(LEFT(INDEX(I:I,ROW()),6))),0)</f>
        <v>0</v>
      </c>
      <c r="F152" s="269"/>
      <c r="G152" s="273"/>
      <c r="H152" s="288"/>
      <c r="I152" s="274"/>
      <c r="J152" s="288"/>
      <c r="K152" s="289"/>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08" cm="1">
        <f t="array" ref="E153">IF(INDEX(I:I,ROW())&lt;&gt;"",VALUE(TRIM(LEFT(INDEX(I:I,ROW()),6))),0)</f>
        <v>0</v>
      </c>
      <c r="F153" s="269"/>
      <c r="G153" s="273"/>
      <c r="H153" s="288"/>
      <c r="I153" s="274"/>
      <c r="J153" s="288"/>
      <c r="K153" s="289"/>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08" cm="1">
        <f t="array" ref="E154">IF(INDEX(I:I,ROW())&lt;&gt;"",VALUE(TRIM(LEFT(INDEX(I:I,ROW()),6))),0)</f>
        <v>0</v>
      </c>
      <c r="F154" s="269"/>
      <c r="G154" s="273"/>
      <c r="H154" s="288"/>
      <c r="I154" s="274"/>
      <c r="J154" s="288"/>
      <c r="K154" s="289"/>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08" cm="1">
        <f t="array" ref="E155">IF(INDEX(I:I,ROW())&lt;&gt;"",VALUE(TRIM(LEFT(INDEX(I:I,ROW()),6))),0)</f>
        <v>0</v>
      </c>
      <c r="F155" s="269"/>
      <c r="G155" s="273"/>
      <c r="H155" s="288"/>
      <c r="I155" s="274"/>
      <c r="J155" s="288"/>
      <c r="K155" s="289"/>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08" cm="1">
        <f t="array" ref="E156">IF(INDEX(I:I,ROW())&lt;&gt;"",VALUE(TRIM(LEFT(INDEX(I:I,ROW()),6))),0)</f>
        <v>0</v>
      </c>
      <c r="F156" s="269"/>
      <c r="G156" s="273"/>
      <c r="H156" s="288"/>
      <c r="I156" s="274"/>
      <c r="J156" s="288"/>
      <c r="K156" s="289"/>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08" cm="1">
        <f t="array" ref="E157">IF(INDEX(I:I,ROW())&lt;&gt;"",VALUE(TRIM(LEFT(INDEX(I:I,ROW()),6))),0)</f>
        <v>0</v>
      </c>
      <c r="F157" s="269"/>
      <c r="G157" s="273"/>
      <c r="H157" s="288"/>
      <c r="I157" s="274"/>
      <c r="J157" s="288"/>
      <c r="K157" s="289"/>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08" cm="1">
        <f t="array" ref="E158">IF(INDEX(I:I,ROW())&lt;&gt;"",VALUE(TRIM(LEFT(INDEX(I:I,ROW()),6))),0)</f>
        <v>0</v>
      </c>
      <c r="F158" s="269"/>
      <c r="G158" s="273"/>
      <c r="H158" s="288"/>
      <c r="I158" s="274"/>
      <c r="J158" s="288"/>
      <c r="K158" s="289"/>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08" cm="1">
        <f t="array" ref="E159">IF(INDEX(I:I,ROW())&lt;&gt;"",VALUE(TRIM(LEFT(INDEX(I:I,ROW()),6))),0)</f>
        <v>0</v>
      </c>
      <c r="F159" s="269"/>
      <c r="G159" s="273"/>
      <c r="H159" s="288"/>
      <c r="I159" s="274"/>
      <c r="J159" s="288"/>
      <c r="K159" s="289"/>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08" cm="1">
        <f t="array" ref="E160">IF(INDEX(I:I,ROW())&lt;&gt;"",VALUE(TRIM(LEFT(INDEX(I:I,ROW()),6))),0)</f>
        <v>0</v>
      </c>
      <c r="F160" s="269"/>
      <c r="G160" s="273"/>
      <c r="H160" s="288"/>
      <c r="I160" s="274"/>
      <c r="J160" s="288"/>
      <c r="K160" s="289"/>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08" cm="1">
        <f t="array" ref="E161">IF(INDEX(I:I,ROW())&lt;&gt;"",VALUE(TRIM(LEFT(INDEX(I:I,ROW()),6))),0)</f>
        <v>0</v>
      </c>
      <c r="F161" s="269"/>
      <c r="G161" s="273"/>
      <c r="H161" s="288"/>
      <c r="I161" s="274"/>
      <c r="J161" s="288"/>
      <c r="K161" s="289"/>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08" cm="1">
        <f t="array" ref="E162">IF(INDEX(I:I,ROW())&lt;&gt;"",VALUE(TRIM(LEFT(INDEX(I:I,ROW()),6))),0)</f>
        <v>0</v>
      </c>
      <c r="F162" s="269"/>
      <c r="G162" s="273"/>
      <c r="H162" s="288"/>
      <c r="I162" s="274"/>
      <c r="J162" s="288"/>
      <c r="K162" s="289"/>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08" cm="1">
        <f t="array" ref="E163">IF(INDEX(I:I,ROW())&lt;&gt;"",VALUE(TRIM(LEFT(INDEX(I:I,ROW()),6))),0)</f>
        <v>0</v>
      </c>
      <c r="F163" s="269"/>
      <c r="G163" s="273"/>
      <c r="H163" s="288"/>
      <c r="I163" s="274"/>
      <c r="J163" s="288"/>
      <c r="K163" s="289"/>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08" cm="1">
        <f t="array" ref="E164">IF(INDEX(I:I,ROW())&lt;&gt;"",VALUE(TRIM(LEFT(INDEX(I:I,ROW()),6))),0)</f>
        <v>0</v>
      </c>
      <c r="F164" s="269"/>
      <c r="G164" s="273"/>
      <c r="H164" s="288"/>
      <c r="I164" s="274"/>
      <c r="J164" s="288"/>
      <c r="K164" s="289"/>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08" cm="1">
        <f t="array" ref="E165">IF(INDEX(I:I,ROW())&lt;&gt;"",VALUE(TRIM(LEFT(INDEX(I:I,ROW()),6))),0)</f>
        <v>0</v>
      </c>
      <c r="F165" s="269"/>
      <c r="G165" s="273"/>
      <c r="H165" s="288"/>
      <c r="I165" s="274"/>
      <c r="J165" s="288"/>
      <c r="K165" s="289"/>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08" cm="1">
        <f t="array" ref="E166">IF(INDEX(I:I,ROW())&lt;&gt;"",VALUE(TRIM(LEFT(INDEX(I:I,ROW()),6))),0)</f>
        <v>0</v>
      </c>
      <c r="F166" s="269"/>
      <c r="G166" s="273"/>
      <c r="H166" s="288"/>
      <c r="I166" s="274"/>
      <c r="J166" s="288"/>
      <c r="K166" s="289"/>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08" cm="1">
        <f t="array" ref="E167">IF(INDEX(I:I,ROW())&lt;&gt;"",VALUE(TRIM(LEFT(INDEX(I:I,ROW()),6))),0)</f>
        <v>0</v>
      </c>
      <c r="F167" s="269"/>
      <c r="G167" s="273"/>
      <c r="H167" s="288"/>
      <c r="I167" s="274"/>
      <c r="J167" s="288"/>
      <c r="K167" s="289"/>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08" cm="1">
        <f t="array" ref="E168">IF(INDEX(I:I,ROW())&lt;&gt;"",VALUE(TRIM(LEFT(INDEX(I:I,ROW()),6))),0)</f>
        <v>0</v>
      </c>
      <c r="F168" s="269"/>
      <c r="G168" s="273"/>
      <c r="H168" s="288"/>
      <c r="I168" s="274"/>
      <c r="J168" s="288"/>
      <c r="K168" s="289"/>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08" cm="1">
        <f t="array" ref="E169">IF(INDEX(I:I,ROW())&lt;&gt;"",VALUE(TRIM(LEFT(INDEX(I:I,ROW()),6))),0)</f>
        <v>0</v>
      </c>
      <c r="F169" s="269"/>
      <c r="G169" s="273"/>
      <c r="H169" s="288"/>
      <c r="I169" s="274"/>
      <c r="J169" s="288"/>
      <c r="K169" s="289"/>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08" cm="1">
        <f t="array" ref="E170">IF(INDEX(I:I,ROW())&lt;&gt;"",VALUE(TRIM(LEFT(INDEX(I:I,ROW()),6))),0)</f>
        <v>0</v>
      </c>
      <c r="F170" s="269"/>
      <c r="G170" s="273"/>
      <c r="H170" s="288"/>
      <c r="I170" s="274"/>
      <c r="J170" s="288"/>
      <c r="K170" s="289"/>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08" cm="1">
        <f t="array" ref="E171">IF(INDEX(I:I,ROW())&lt;&gt;"",VALUE(TRIM(LEFT(INDEX(I:I,ROW()),6))),0)</f>
        <v>0</v>
      </c>
      <c r="F171" s="269"/>
      <c r="G171" s="273"/>
      <c r="H171" s="288"/>
      <c r="I171" s="274"/>
      <c r="J171" s="288"/>
      <c r="K171" s="289"/>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08" cm="1">
        <f t="array" ref="E172">IF(INDEX(I:I,ROW())&lt;&gt;"",VALUE(TRIM(LEFT(INDEX(I:I,ROW()),6))),0)</f>
        <v>0</v>
      </c>
      <c r="F172" s="269"/>
      <c r="G172" s="273"/>
      <c r="H172" s="288"/>
      <c r="I172" s="274"/>
      <c r="J172" s="288"/>
      <c r="K172" s="289"/>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08" cm="1">
        <f t="array" ref="E173">IF(INDEX(I:I,ROW())&lt;&gt;"",VALUE(TRIM(LEFT(INDEX(I:I,ROW()),6))),0)</f>
        <v>0</v>
      </c>
      <c r="F173" s="269"/>
      <c r="G173" s="273"/>
      <c r="H173" s="288"/>
      <c r="I173" s="274"/>
      <c r="J173" s="288"/>
      <c r="K173" s="289"/>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08" cm="1">
        <f t="array" ref="E174">IF(INDEX(I:I,ROW())&lt;&gt;"",VALUE(TRIM(LEFT(INDEX(I:I,ROW()),6))),0)</f>
        <v>0</v>
      </c>
      <c r="F174" s="269"/>
      <c r="G174" s="273"/>
      <c r="H174" s="288"/>
      <c r="I174" s="274"/>
      <c r="J174" s="288"/>
      <c r="K174" s="289"/>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08" cm="1">
        <f t="array" ref="E175">IF(INDEX(I:I,ROW())&lt;&gt;"",VALUE(TRIM(LEFT(INDEX(I:I,ROW()),6))),0)</f>
        <v>0</v>
      </c>
      <c r="F175" s="269"/>
      <c r="G175" s="273"/>
      <c r="H175" s="288"/>
      <c r="I175" s="274"/>
      <c r="J175" s="288"/>
      <c r="K175" s="289"/>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08" cm="1">
        <f t="array" ref="E176">IF(INDEX(I:I,ROW())&lt;&gt;"",VALUE(TRIM(LEFT(INDEX(I:I,ROW()),6))),0)</f>
        <v>0</v>
      </c>
      <c r="F176" s="269"/>
      <c r="G176" s="273"/>
      <c r="H176" s="288"/>
      <c r="I176" s="274"/>
      <c r="J176" s="288"/>
      <c r="K176" s="289"/>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08" cm="1">
        <f t="array" ref="E177">IF(INDEX(I:I,ROW())&lt;&gt;"",VALUE(TRIM(LEFT(INDEX(I:I,ROW()),6))),0)</f>
        <v>0</v>
      </c>
      <c r="F177" s="269"/>
      <c r="G177" s="273"/>
      <c r="H177" s="288"/>
      <c r="I177" s="274"/>
      <c r="J177" s="288"/>
      <c r="K177" s="289"/>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08" cm="1">
        <f t="array" ref="E178">IF(INDEX(I:I,ROW())&lt;&gt;"",VALUE(TRIM(LEFT(INDEX(I:I,ROW()),6))),0)</f>
        <v>0</v>
      </c>
      <c r="F178" s="269"/>
      <c r="G178" s="273"/>
      <c r="H178" s="288"/>
      <c r="I178" s="274"/>
      <c r="J178" s="288"/>
      <c r="K178" s="289"/>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08" cm="1">
        <f t="array" ref="E179">IF(INDEX(I:I,ROW())&lt;&gt;"",VALUE(TRIM(LEFT(INDEX(I:I,ROW()),6))),0)</f>
        <v>0</v>
      </c>
      <c r="F179" s="269"/>
      <c r="G179" s="273"/>
      <c r="H179" s="288"/>
      <c r="I179" s="274"/>
      <c r="J179" s="288"/>
      <c r="K179" s="289"/>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08" cm="1">
        <f t="array" ref="E180">IF(INDEX(I:I,ROW())&lt;&gt;"",VALUE(TRIM(LEFT(INDEX(I:I,ROW()),6))),0)</f>
        <v>0</v>
      </c>
      <c r="F180" s="269"/>
      <c r="G180" s="273"/>
      <c r="H180" s="288"/>
      <c r="I180" s="274"/>
      <c r="J180" s="288"/>
      <c r="K180" s="289"/>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08" cm="1">
        <f t="array" ref="E181">IF(INDEX(I:I,ROW())&lt;&gt;"",VALUE(TRIM(LEFT(INDEX(I:I,ROW()),6))),0)</f>
        <v>0</v>
      </c>
      <c r="F181" s="269"/>
      <c r="G181" s="273"/>
      <c r="H181" s="288"/>
      <c r="I181" s="274"/>
      <c r="J181" s="288"/>
      <c r="K181" s="289"/>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08" cm="1">
        <f t="array" ref="E182">IF(INDEX(I:I,ROW())&lt;&gt;"",VALUE(TRIM(LEFT(INDEX(I:I,ROW()),6))),0)</f>
        <v>0</v>
      </c>
      <c r="F182" s="269"/>
      <c r="G182" s="273"/>
      <c r="H182" s="288"/>
      <c r="I182" s="274"/>
      <c r="J182" s="288"/>
      <c r="K182" s="289"/>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08" cm="1">
        <f t="array" ref="E183">IF(INDEX(I:I,ROW())&lt;&gt;"",VALUE(TRIM(LEFT(INDEX(I:I,ROW()),6))),0)</f>
        <v>0</v>
      </c>
      <c r="F183" s="269"/>
      <c r="G183" s="273"/>
      <c r="H183" s="288"/>
      <c r="I183" s="274"/>
      <c r="J183" s="288"/>
      <c r="K183" s="289"/>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08" cm="1">
        <f t="array" ref="E184">IF(INDEX(I:I,ROW())&lt;&gt;"",VALUE(TRIM(LEFT(INDEX(I:I,ROW()),6))),0)</f>
        <v>0</v>
      </c>
      <c r="F184" s="269"/>
      <c r="G184" s="273"/>
      <c r="H184" s="288"/>
      <c r="I184" s="274"/>
      <c r="J184" s="288"/>
      <c r="K184" s="289"/>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08" cm="1">
        <f t="array" ref="E185">IF(INDEX(I:I,ROW())&lt;&gt;"",VALUE(TRIM(LEFT(INDEX(I:I,ROW()),6))),0)</f>
        <v>0</v>
      </c>
      <c r="F185" s="269"/>
      <c r="G185" s="273"/>
      <c r="H185" s="288"/>
      <c r="I185" s="274"/>
      <c r="J185" s="288"/>
      <c r="K185" s="289"/>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08" cm="1">
        <f t="array" ref="E186">IF(INDEX(I:I,ROW())&lt;&gt;"",VALUE(TRIM(LEFT(INDEX(I:I,ROW()),6))),0)</f>
        <v>0</v>
      </c>
      <c r="F186" s="269"/>
      <c r="G186" s="273"/>
      <c r="H186" s="288"/>
      <c r="I186" s="274"/>
      <c r="J186" s="288"/>
      <c r="K186" s="289"/>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08" cm="1">
        <f t="array" ref="E187">IF(INDEX(I:I,ROW())&lt;&gt;"",VALUE(TRIM(LEFT(INDEX(I:I,ROW()),6))),0)</f>
        <v>0</v>
      </c>
      <c r="F187" s="269"/>
      <c r="G187" s="273"/>
      <c r="H187" s="288"/>
      <c r="I187" s="274"/>
      <c r="J187" s="288"/>
      <c r="K187" s="289"/>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08" cm="1">
        <f t="array" ref="E188">IF(INDEX(I:I,ROW())&lt;&gt;"",VALUE(TRIM(LEFT(INDEX(I:I,ROW()),6))),0)</f>
        <v>0</v>
      </c>
      <c r="F188" s="269"/>
      <c r="G188" s="273"/>
      <c r="H188" s="288"/>
      <c r="I188" s="274"/>
      <c r="J188" s="288"/>
      <c r="K188" s="289"/>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08" cm="1">
        <f t="array" ref="E189">IF(INDEX(I:I,ROW())&lt;&gt;"",VALUE(TRIM(LEFT(INDEX(I:I,ROW()),6))),0)</f>
        <v>0</v>
      </c>
      <c r="F189" s="269"/>
      <c r="G189" s="273"/>
      <c r="H189" s="288"/>
      <c r="I189" s="274"/>
      <c r="J189" s="288"/>
      <c r="K189" s="289"/>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08" cm="1">
        <f t="array" ref="E190">IF(INDEX(I:I,ROW())&lt;&gt;"",VALUE(TRIM(LEFT(INDEX(I:I,ROW()),6))),0)</f>
        <v>0</v>
      </c>
      <c r="F190" s="269"/>
      <c r="G190" s="273"/>
      <c r="H190" s="288"/>
      <c r="I190" s="274"/>
      <c r="J190" s="288"/>
      <c r="K190" s="289"/>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08" cm="1">
        <f t="array" ref="E191">IF(INDEX(I:I,ROW())&lt;&gt;"",VALUE(TRIM(LEFT(INDEX(I:I,ROW()),6))),0)</f>
        <v>0</v>
      </c>
      <c r="F191" s="269"/>
      <c r="G191" s="273"/>
      <c r="H191" s="288"/>
      <c r="I191" s="274"/>
      <c r="J191" s="288"/>
      <c r="K191" s="289"/>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08" cm="1">
        <f t="array" ref="E192">IF(INDEX(I:I,ROW())&lt;&gt;"",VALUE(TRIM(LEFT(INDEX(I:I,ROW()),6))),0)</f>
        <v>0</v>
      </c>
      <c r="F192" s="269"/>
      <c r="G192" s="273"/>
      <c r="H192" s="288"/>
      <c r="I192" s="274"/>
      <c r="J192" s="288"/>
      <c r="K192" s="289"/>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08" cm="1">
        <f t="array" ref="E193">IF(INDEX(I:I,ROW())&lt;&gt;"",VALUE(TRIM(LEFT(INDEX(I:I,ROW()),6))),0)</f>
        <v>0</v>
      </c>
      <c r="F193" s="269"/>
      <c r="G193" s="273"/>
      <c r="H193" s="288"/>
      <c r="I193" s="274"/>
      <c r="J193" s="288"/>
      <c r="K193" s="289"/>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08" cm="1">
        <f t="array" ref="E194">IF(INDEX(I:I,ROW())&lt;&gt;"",VALUE(TRIM(LEFT(INDEX(I:I,ROW()),6))),0)</f>
        <v>0</v>
      </c>
      <c r="F194" s="269"/>
      <c r="G194" s="273"/>
      <c r="H194" s="288"/>
      <c r="I194" s="274"/>
      <c r="J194" s="288"/>
      <c r="K194" s="289"/>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08" cm="1">
        <f t="array" ref="E195">IF(INDEX(I:I,ROW())&lt;&gt;"",VALUE(TRIM(LEFT(INDEX(I:I,ROW()),6))),0)</f>
        <v>0</v>
      </c>
      <c r="F195" s="269"/>
      <c r="G195" s="273"/>
      <c r="H195" s="288"/>
      <c r="I195" s="274"/>
      <c r="J195" s="288"/>
      <c r="K195" s="289"/>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08" cm="1">
        <f t="array" ref="E196">IF(INDEX(I:I,ROW())&lt;&gt;"",VALUE(TRIM(LEFT(INDEX(I:I,ROW()),6))),0)</f>
        <v>0</v>
      </c>
      <c r="F196" s="269"/>
      <c r="G196" s="273"/>
      <c r="H196" s="288"/>
      <c r="I196" s="274"/>
      <c r="J196" s="288"/>
      <c r="K196" s="289"/>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08" cm="1">
        <f t="array" ref="E197">IF(INDEX(I:I,ROW())&lt;&gt;"",VALUE(TRIM(LEFT(INDEX(I:I,ROW()),6))),0)</f>
        <v>0</v>
      </c>
      <c r="F197" s="269"/>
      <c r="G197" s="273"/>
      <c r="H197" s="288"/>
      <c r="I197" s="274"/>
      <c r="J197" s="288"/>
      <c r="K197" s="289"/>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08" cm="1">
        <f t="array" ref="E198">IF(INDEX(I:I,ROW())&lt;&gt;"",VALUE(TRIM(LEFT(INDEX(I:I,ROW()),6))),0)</f>
        <v>0</v>
      </c>
      <c r="F198" s="269"/>
      <c r="G198" s="273"/>
      <c r="H198" s="288"/>
      <c r="I198" s="274"/>
      <c r="J198" s="288"/>
      <c r="K198" s="289"/>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08" cm="1">
        <f t="array" ref="E199">IF(INDEX(I:I,ROW())&lt;&gt;"",VALUE(TRIM(LEFT(INDEX(I:I,ROW()),6))),0)</f>
        <v>0</v>
      </c>
      <c r="F199" s="269"/>
      <c r="G199" s="273"/>
      <c r="H199" s="288"/>
      <c r="I199" s="274"/>
      <c r="J199" s="288"/>
      <c r="K199" s="289"/>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08" cm="1">
        <f t="array" ref="E200">IF(INDEX(I:I,ROW())&lt;&gt;"",VALUE(TRIM(LEFT(INDEX(I:I,ROW()),6))),0)</f>
        <v>0</v>
      </c>
      <c r="F200" s="269"/>
      <c r="G200" s="273"/>
      <c r="H200" s="288"/>
      <c r="I200" s="274"/>
      <c r="J200" s="288"/>
      <c r="K200" s="289"/>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08" cm="1">
        <f t="array" ref="E201">IF(INDEX(I:I,ROW())&lt;&gt;"",VALUE(TRIM(LEFT(INDEX(I:I,ROW()),6))),0)</f>
        <v>0</v>
      </c>
      <c r="F201" s="269"/>
      <c r="G201" s="273"/>
      <c r="H201" s="288"/>
      <c r="I201" s="274"/>
      <c r="J201" s="288"/>
      <c r="K201" s="289"/>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08" cm="1">
        <f t="array" ref="E202">IF(INDEX(I:I,ROW())&lt;&gt;"",VALUE(TRIM(LEFT(INDEX(I:I,ROW()),6))),0)</f>
        <v>0</v>
      </c>
      <c r="F202" s="269"/>
      <c r="G202" s="273"/>
      <c r="H202" s="288"/>
      <c r="I202" s="274"/>
      <c r="J202" s="288"/>
      <c r="K202" s="289"/>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08" cm="1">
        <f t="array" ref="E203">IF(INDEX(I:I,ROW())&lt;&gt;"",VALUE(TRIM(LEFT(INDEX(I:I,ROW()),6))),0)</f>
        <v>0</v>
      </c>
      <c r="F203" s="269"/>
      <c r="G203" s="273"/>
      <c r="H203" s="288"/>
      <c r="I203" s="274"/>
      <c r="J203" s="288"/>
      <c r="K203" s="289"/>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08" cm="1">
        <f t="array" ref="E204">IF(INDEX(I:I,ROW())&lt;&gt;"",VALUE(TRIM(LEFT(INDEX(I:I,ROW()),6))),0)</f>
        <v>0</v>
      </c>
      <c r="F204" s="269"/>
      <c r="G204" s="273"/>
      <c r="H204" s="288"/>
      <c r="I204" s="274"/>
      <c r="J204" s="288"/>
      <c r="K204" s="289"/>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08" cm="1">
        <f t="array" ref="E205">IF(INDEX(I:I,ROW())&lt;&gt;"",VALUE(TRIM(LEFT(INDEX(I:I,ROW()),6))),0)</f>
        <v>0</v>
      </c>
      <c r="F205" s="269"/>
      <c r="G205" s="273"/>
      <c r="H205" s="288"/>
      <c r="I205" s="274"/>
      <c r="J205" s="288"/>
      <c r="K205" s="289"/>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08" cm="1">
        <f t="array" ref="E206">IF(INDEX(I:I,ROW())&lt;&gt;"",VALUE(TRIM(LEFT(INDEX(I:I,ROW()),6))),0)</f>
        <v>0</v>
      </c>
      <c r="F206" s="269"/>
      <c r="G206" s="273"/>
      <c r="H206" s="288"/>
      <c r="I206" s="274"/>
      <c r="J206" s="288"/>
      <c r="K206" s="289"/>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08" cm="1">
        <f t="array" ref="E207">IF(INDEX(I:I,ROW())&lt;&gt;"",VALUE(TRIM(LEFT(INDEX(I:I,ROW()),6))),0)</f>
        <v>0</v>
      </c>
      <c r="F207" s="269"/>
      <c r="G207" s="273"/>
      <c r="H207" s="288"/>
      <c r="I207" s="274"/>
      <c r="J207" s="288"/>
      <c r="K207" s="289"/>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08" cm="1">
        <f t="array" ref="E208">IF(INDEX(I:I,ROW())&lt;&gt;"",VALUE(TRIM(LEFT(INDEX(I:I,ROW()),6))),0)</f>
        <v>0</v>
      </c>
      <c r="F208" s="269"/>
      <c r="G208" s="273"/>
      <c r="H208" s="288"/>
      <c r="I208" s="274"/>
      <c r="J208" s="288"/>
      <c r="K208" s="289"/>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08" cm="1">
        <f t="array" ref="E209">IF(INDEX(I:I,ROW())&lt;&gt;"",VALUE(TRIM(LEFT(INDEX(I:I,ROW()),6))),0)</f>
        <v>0</v>
      </c>
      <c r="F209" s="269"/>
      <c r="G209" s="273"/>
      <c r="H209" s="288"/>
      <c r="I209" s="274"/>
      <c r="J209" s="288"/>
      <c r="K209" s="289"/>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08" cm="1">
        <f t="array" ref="E210">IF(INDEX(I:I,ROW())&lt;&gt;"",VALUE(TRIM(LEFT(INDEX(I:I,ROW()),6))),0)</f>
        <v>0</v>
      </c>
      <c r="F210" s="269"/>
      <c r="G210" s="273"/>
      <c r="H210" s="288"/>
      <c r="I210" s="274"/>
      <c r="J210" s="288"/>
      <c r="K210" s="289"/>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08" cm="1">
        <f t="array" ref="E211">IF(INDEX(I:I,ROW())&lt;&gt;"",VALUE(TRIM(LEFT(INDEX(I:I,ROW()),6))),0)</f>
        <v>0</v>
      </c>
      <c r="F211" s="269"/>
      <c r="G211" s="273"/>
      <c r="H211" s="288"/>
      <c r="I211" s="274"/>
      <c r="J211" s="288"/>
      <c r="K211" s="289"/>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08" cm="1">
        <f t="array" ref="E212">IF(INDEX(I:I,ROW())&lt;&gt;"",VALUE(TRIM(LEFT(INDEX(I:I,ROW()),6))),0)</f>
        <v>0</v>
      </c>
      <c r="F212" s="269"/>
      <c r="G212" s="273"/>
      <c r="H212" s="288"/>
      <c r="I212" s="274"/>
      <c r="J212" s="288"/>
      <c r="K212" s="289"/>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08" cm="1">
        <f t="array" ref="E213">IF(INDEX(I:I,ROW())&lt;&gt;"",VALUE(TRIM(LEFT(INDEX(I:I,ROW()),6))),0)</f>
        <v>0</v>
      </c>
      <c r="F213" s="269"/>
      <c r="G213" s="273"/>
      <c r="H213" s="288"/>
      <c r="I213" s="274"/>
      <c r="J213" s="288"/>
      <c r="K213" s="289"/>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08" cm="1">
        <f t="array" ref="E214">IF(INDEX(I:I,ROW())&lt;&gt;"",VALUE(TRIM(LEFT(INDEX(I:I,ROW()),6))),0)</f>
        <v>0</v>
      </c>
      <c r="F214" s="269"/>
      <c r="G214" s="273"/>
      <c r="H214" s="288"/>
      <c r="I214" s="274"/>
      <c r="J214" s="288"/>
      <c r="K214" s="289"/>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08" cm="1">
        <f t="array" ref="E215">IF(INDEX(I:I,ROW())&lt;&gt;"",VALUE(TRIM(LEFT(INDEX(I:I,ROW()),6))),0)</f>
        <v>0</v>
      </c>
      <c r="F215" s="269"/>
      <c r="G215" s="273"/>
      <c r="H215" s="288"/>
      <c r="I215" s="274"/>
      <c r="J215" s="288"/>
      <c r="K215" s="289"/>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08" cm="1">
        <f t="array" ref="E216">IF(INDEX(I:I,ROW())&lt;&gt;"",VALUE(TRIM(LEFT(INDEX(I:I,ROW()),6))),0)</f>
        <v>0</v>
      </c>
      <c r="F216" s="269"/>
      <c r="G216" s="273"/>
      <c r="H216" s="288"/>
      <c r="I216" s="274"/>
      <c r="J216" s="288"/>
      <c r="K216" s="289"/>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08" cm="1">
        <f t="array" ref="E217">IF(INDEX(I:I,ROW())&lt;&gt;"",VALUE(TRIM(LEFT(INDEX(I:I,ROW()),6))),0)</f>
        <v>0</v>
      </c>
      <c r="F217" s="269"/>
      <c r="G217" s="273"/>
      <c r="H217" s="288"/>
      <c r="I217" s="274"/>
      <c r="J217" s="288"/>
      <c r="K217" s="289"/>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08" cm="1">
        <f t="array" ref="E218">IF(INDEX(I:I,ROW())&lt;&gt;"",VALUE(TRIM(LEFT(INDEX(I:I,ROW()),6))),0)</f>
        <v>0</v>
      </c>
      <c r="F218" s="269"/>
      <c r="G218" s="273"/>
      <c r="H218" s="288"/>
      <c r="I218" s="274"/>
      <c r="J218" s="288"/>
      <c r="K218" s="289"/>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08" cm="1">
        <f t="array" ref="E219">IF(INDEX(I:I,ROW())&lt;&gt;"",VALUE(TRIM(LEFT(INDEX(I:I,ROW()),6))),0)</f>
        <v>0</v>
      </c>
      <c r="F219" s="269"/>
      <c r="G219" s="273"/>
      <c r="H219" s="288"/>
      <c r="I219" s="274"/>
      <c r="J219" s="288"/>
      <c r="K219" s="289"/>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08" cm="1">
        <f t="array" ref="E220">IF(INDEX(I:I,ROW())&lt;&gt;"",VALUE(TRIM(LEFT(INDEX(I:I,ROW()),6))),0)</f>
        <v>0</v>
      </c>
      <c r="F220" s="269"/>
      <c r="G220" s="273"/>
      <c r="H220" s="288"/>
      <c r="I220" s="274"/>
      <c r="J220" s="288"/>
      <c r="K220" s="289"/>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08" cm="1">
        <f t="array" ref="E221">IF(INDEX(I:I,ROW())&lt;&gt;"",VALUE(TRIM(LEFT(INDEX(I:I,ROW()),6))),0)</f>
        <v>0</v>
      </c>
      <c r="F221" s="269"/>
      <c r="G221" s="273"/>
      <c r="H221" s="288"/>
      <c r="I221" s="274"/>
      <c r="J221" s="288"/>
      <c r="K221" s="289"/>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08" cm="1">
        <f t="array" ref="E222">IF(INDEX(I:I,ROW())&lt;&gt;"",VALUE(TRIM(LEFT(INDEX(I:I,ROW()),6))),0)</f>
        <v>0</v>
      </c>
      <c r="F222" s="269"/>
      <c r="G222" s="273"/>
      <c r="H222" s="288"/>
      <c r="I222" s="274"/>
      <c r="J222" s="288"/>
      <c r="K222" s="289"/>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08" cm="1">
        <f t="array" ref="E223">IF(INDEX(I:I,ROW())&lt;&gt;"",VALUE(TRIM(LEFT(INDEX(I:I,ROW()),6))),0)</f>
        <v>0</v>
      </c>
      <c r="F223" s="269"/>
      <c r="G223" s="273"/>
      <c r="H223" s="288"/>
      <c r="I223" s="274"/>
      <c r="J223" s="288"/>
      <c r="K223" s="289"/>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08" cm="1">
        <f t="array" ref="E224">IF(INDEX(I:I,ROW())&lt;&gt;"",VALUE(TRIM(LEFT(INDEX(I:I,ROW()),6))),0)</f>
        <v>0</v>
      </c>
      <c r="F224" s="269"/>
      <c r="G224" s="273"/>
      <c r="H224" s="288"/>
      <c r="I224" s="274"/>
      <c r="J224" s="288"/>
      <c r="K224" s="289"/>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08" cm="1">
        <f t="array" ref="E225">IF(INDEX(I:I,ROW())&lt;&gt;"",VALUE(TRIM(LEFT(INDEX(I:I,ROW()),6))),0)</f>
        <v>0</v>
      </c>
      <c r="F225" s="269"/>
      <c r="G225" s="273"/>
      <c r="H225" s="288"/>
      <c r="I225" s="274"/>
      <c r="J225" s="288"/>
      <c r="K225" s="289"/>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08" cm="1">
        <f t="array" ref="E226">IF(INDEX(I:I,ROW())&lt;&gt;"",VALUE(TRIM(LEFT(INDEX(I:I,ROW()),6))),0)</f>
        <v>0</v>
      </c>
      <c r="F226" s="269"/>
      <c r="G226" s="273"/>
      <c r="H226" s="288"/>
      <c r="I226" s="274"/>
      <c r="J226" s="288"/>
      <c r="K226" s="289"/>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08" cm="1">
        <f t="array" ref="E227">IF(INDEX(I:I,ROW())&lt;&gt;"",VALUE(TRIM(LEFT(INDEX(I:I,ROW()),6))),0)</f>
        <v>0</v>
      </c>
      <c r="F227" s="269"/>
      <c r="G227" s="273"/>
      <c r="H227" s="288"/>
      <c r="I227" s="274"/>
      <c r="J227" s="288"/>
      <c r="K227" s="289"/>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08" cm="1">
        <f t="array" ref="E228">IF(INDEX(I:I,ROW())&lt;&gt;"",VALUE(TRIM(LEFT(INDEX(I:I,ROW()),6))),0)</f>
        <v>0</v>
      </c>
      <c r="F228" s="269"/>
      <c r="G228" s="273"/>
      <c r="H228" s="288"/>
      <c r="I228" s="274"/>
      <c r="J228" s="288"/>
      <c r="K228" s="289"/>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08" cm="1">
        <f t="array" ref="E229">IF(INDEX(I:I,ROW())&lt;&gt;"",VALUE(TRIM(LEFT(INDEX(I:I,ROW()),6))),0)</f>
        <v>0</v>
      </c>
      <c r="F229" s="269"/>
      <c r="G229" s="273"/>
      <c r="H229" s="288"/>
      <c r="I229" s="274"/>
      <c r="J229" s="288"/>
      <c r="K229" s="289"/>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08" cm="1">
        <f t="array" ref="E230">IF(INDEX(I:I,ROW())&lt;&gt;"",VALUE(TRIM(LEFT(INDEX(I:I,ROW()),6))),0)</f>
        <v>0</v>
      </c>
      <c r="F230" s="269"/>
      <c r="G230" s="273"/>
      <c r="H230" s="288"/>
      <c r="I230" s="274"/>
      <c r="J230" s="288"/>
      <c r="K230" s="289"/>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08" cm="1">
        <f t="array" ref="E231">IF(INDEX(I:I,ROW())&lt;&gt;"",VALUE(TRIM(LEFT(INDEX(I:I,ROW()),6))),0)</f>
        <v>0</v>
      </c>
      <c r="F231" s="269"/>
      <c r="G231" s="273"/>
      <c r="H231" s="288"/>
      <c r="I231" s="274"/>
      <c r="J231" s="288"/>
      <c r="K231" s="289"/>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08" cm="1">
        <f t="array" ref="E232">IF(INDEX(I:I,ROW())&lt;&gt;"",VALUE(TRIM(LEFT(INDEX(I:I,ROW()),6))),0)</f>
        <v>0</v>
      </c>
      <c r="F232" s="269"/>
      <c r="G232" s="273"/>
      <c r="H232" s="288"/>
      <c r="I232" s="274"/>
      <c r="J232" s="288"/>
      <c r="K232" s="289"/>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08" cm="1">
        <f t="array" ref="E233">IF(INDEX(I:I,ROW())&lt;&gt;"",VALUE(TRIM(LEFT(INDEX(I:I,ROW()),6))),0)</f>
        <v>0</v>
      </c>
      <c r="F233" s="269"/>
      <c r="G233" s="273"/>
      <c r="H233" s="288"/>
      <c r="I233" s="274"/>
      <c r="J233" s="288"/>
      <c r="K233" s="289"/>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08" cm="1">
        <f t="array" ref="E234">IF(INDEX(I:I,ROW())&lt;&gt;"",VALUE(TRIM(LEFT(INDEX(I:I,ROW()),6))),0)</f>
        <v>0</v>
      </c>
      <c r="F234" s="269"/>
      <c r="G234" s="273"/>
      <c r="H234" s="288"/>
      <c r="I234" s="274"/>
      <c r="J234" s="288"/>
      <c r="K234" s="289"/>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08" cm="1">
        <f t="array" ref="E235">IF(INDEX(I:I,ROW())&lt;&gt;"",VALUE(TRIM(LEFT(INDEX(I:I,ROW()),6))),0)</f>
        <v>0</v>
      </c>
      <c r="F235" s="269"/>
      <c r="G235" s="273"/>
      <c r="H235" s="288"/>
      <c r="I235" s="274"/>
      <c r="J235" s="288"/>
      <c r="K235" s="289"/>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08" cm="1">
        <f t="array" ref="E236">IF(INDEX(I:I,ROW())&lt;&gt;"",VALUE(TRIM(LEFT(INDEX(I:I,ROW()),6))),0)</f>
        <v>0</v>
      </c>
      <c r="F236" s="269"/>
      <c r="G236" s="273"/>
      <c r="H236" s="288"/>
      <c r="I236" s="274"/>
      <c r="J236" s="288"/>
      <c r="K236" s="289"/>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08" cm="1">
        <f t="array" ref="E237">IF(INDEX(I:I,ROW())&lt;&gt;"",VALUE(TRIM(LEFT(INDEX(I:I,ROW()),6))),0)</f>
        <v>0</v>
      </c>
      <c r="F237" s="269"/>
      <c r="G237" s="273"/>
      <c r="H237" s="288"/>
      <c r="I237" s="274"/>
      <c r="J237" s="288"/>
      <c r="K237" s="289"/>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08" cm="1">
        <f t="array" ref="E238">IF(INDEX(I:I,ROW())&lt;&gt;"",VALUE(TRIM(LEFT(INDEX(I:I,ROW()),6))),0)</f>
        <v>0</v>
      </c>
      <c r="F238" s="269"/>
      <c r="G238" s="273"/>
      <c r="H238" s="288"/>
      <c r="I238" s="274"/>
      <c r="J238" s="288"/>
      <c r="K238" s="289"/>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08" cm="1">
        <f t="array" ref="E239">IF(INDEX(I:I,ROW())&lt;&gt;"",VALUE(TRIM(LEFT(INDEX(I:I,ROW()),6))),0)</f>
        <v>0</v>
      </c>
      <c r="F239" s="269"/>
      <c r="G239" s="273"/>
      <c r="H239" s="288"/>
      <c r="I239" s="274"/>
      <c r="J239" s="288"/>
      <c r="K239" s="289"/>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08" cm="1">
        <f t="array" ref="E240">IF(INDEX(I:I,ROW())&lt;&gt;"",VALUE(TRIM(LEFT(INDEX(I:I,ROW()),6))),0)</f>
        <v>0</v>
      </c>
      <c r="F240" s="269"/>
      <c r="G240" s="273"/>
      <c r="H240" s="288"/>
      <c r="I240" s="274"/>
      <c r="J240" s="288"/>
      <c r="K240" s="289"/>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08" cm="1">
        <f t="array" ref="E241">IF(INDEX(I:I,ROW())&lt;&gt;"",VALUE(TRIM(LEFT(INDEX(I:I,ROW()),6))),0)</f>
        <v>0</v>
      </c>
      <c r="F241" s="269"/>
      <c r="G241" s="273"/>
      <c r="H241" s="288"/>
      <c r="I241" s="274"/>
      <c r="J241" s="288"/>
      <c r="K241" s="289"/>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08" cm="1">
        <f t="array" ref="E242">IF(INDEX(I:I,ROW())&lt;&gt;"",VALUE(TRIM(LEFT(INDEX(I:I,ROW()),6))),0)</f>
        <v>0</v>
      </c>
      <c r="F242" s="269"/>
      <c r="G242" s="273"/>
      <c r="H242" s="288"/>
      <c r="I242" s="274"/>
      <c r="J242" s="288"/>
      <c r="K242" s="289"/>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08" cm="1">
        <f t="array" ref="E243">IF(INDEX(I:I,ROW())&lt;&gt;"",VALUE(TRIM(LEFT(INDEX(I:I,ROW()),6))),0)</f>
        <v>0</v>
      </c>
      <c r="F243" s="269"/>
      <c r="G243" s="273"/>
      <c r="H243" s="288"/>
      <c r="I243" s="274"/>
      <c r="J243" s="288"/>
      <c r="K243" s="289"/>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08" cm="1">
        <f t="array" ref="E244">IF(INDEX(I:I,ROW())&lt;&gt;"",VALUE(TRIM(LEFT(INDEX(I:I,ROW()),6))),0)</f>
        <v>0</v>
      </c>
      <c r="F244" s="269"/>
      <c r="G244" s="273"/>
      <c r="H244" s="288"/>
      <c r="I244" s="274"/>
      <c r="J244" s="288"/>
      <c r="K244" s="289"/>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08" cm="1">
        <f t="array" ref="E245">IF(INDEX(I:I,ROW())&lt;&gt;"",VALUE(TRIM(LEFT(INDEX(I:I,ROW()),6))),0)</f>
        <v>0</v>
      </c>
      <c r="F245" s="269"/>
      <c r="G245" s="273"/>
      <c r="H245" s="288"/>
      <c r="I245" s="274"/>
      <c r="J245" s="288"/>
      <c r="K245" s="289"/>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08" cm="1">
        <f t="array" ref="E246">IF(INDEX(I:I,ROW())&lt;&gt;"",VALUE(TRIM(LEFT(INDEX(I:I,ROW()),6))),0)</f>
        <v>0</v>
      </c>
      <c r="F246" s="269"/>
      <c r="G246" s="273"/>
      <c r="H246" s="288"/>
      <c r="I246" s="274"/>
      <c r="J246" s="288"/>
      <c r="K246" s="289"/>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08" cm="1">
        <f t="array" ref="E247">IF(INDEX(I:I,ROW())&lt;&gt;"",VALUE(TRIM(LEFT(INDEX(I:I,ROW()),6))),0)</f>
        <v>0</v>
      </c>
      <c r="F247" s="269"/>
      <c r="G247" s="273"/>
      <c r="H247" s="288"/>
      <c r="I247" s="274"/>
      <c r="J247" s="288"/>
      <c r="K247" s="289"/>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08" cm="1">
        <f t="array" ref="E248">IF(INDEX(I:I,ROW())&lt;&gt;"",VALUE(TRIM(LEFT(INDEX(I:I,ROW()),6))),0)</f>
        <v>0</v>
      </c>
      <c r="F248" s="269"/>
      <c r="G248" s="273"/>
      <c r="H248" s="288"/>
      <c r="I248" s="274"/>
      <c r="J248" s="288"/>
      <c r="K248" s="289"/>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08" cm="1">
        <f t="array" ref="E249">IF(INDEX(I:I,ROW())&lt;&gt;"",VALUE(TRIM(LEFT(INDEX(I:I,ROW()),6))),0)</f>
        <v>0</v>
      </c>
      <c r="F249" s="269"/>
      <c r="G249" s="273"/>
      <c r="H249" s="288"/>
      <c r="I249" s="274"/>
      <c r="J249" s="288"/>
      <c r="K249" s="289"/>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08" cm="1">
        <f t="array" ref="E250">IF(INDEX(I:I,ROW())&lt;&gt;"",VALUE(TRIM(LEFT(INDEX(I:I,ROW()),6))),0)</f>
        <v>0</v>
      </c>
      <c r="F250" s="269"/>
      <c r="G250" s="273"/>
      <c r="H250" s="288"/>
      <c r="I250" s="274"/>
      <c r="J250" s="288"/>
      <c r="K250" s="289"/>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08" cm="1">
        <f t="array" ref="E251">IF(INDEX(I:I,ROW())&lt;&gt;"",VALUE(TRIM(LEFT(INDEX(I:I,ROW()),6))),0)</f>
        <v>0</v>
      </c>
      <c r="F251" s="269"/>
      <c r="G251" s="273"/>
      <c r="H251" s="288"/>
      <c r="I251" s="274"/>
      <c r="J251" s="288"/>
      <c r="K251" s="289"/>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08" cm="1">
        <f t="array" ref="E252">IF(INDEX(I:I,ROW())&lt;&gt;"",VALUE(TRIM(LEFT(INDEX(I:I,ROW()),6))),0)</f>
        <v>0</v>
      </c>
      <c r="F252" s="269"/>
      <c r="G252" s="273"/>
      <c r="H252" s="288"/>
      <c r="I252" s="274"/>
      <c r="J252" s="288"/>
      <c r="K252" s="289"/>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08" cm="1">
        <f t="array" ref="E253">IF(INDEX(I:I,ROW())&lt;&gt;"",VALUE(TRIM(LEFT(INDEX(I:I,ROW()),6))),0)</f>
        <v>0</v>
      </c>
      <c r="F253" s="269"/>
      <c r="G253" s="273"/>
      <c r="H253" s="288"/>
      <c r="I253" s="274"/>
      <c r="J253" s="288"/>
      <c r="K253" s="289"/>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08" cm="1">
        <f t="array" ref="E254">IF(INDEX(I:I,ROW())&lt;&gt;"",VALUE(TRIM(LEFT(INDEX(I:I,ROW()),6))),0)</f>
        <v>0</v>
      </c>
      <c r="F254" s="269"/>
      <c r="G254" s="273"/>
      <c r="H254" s="288"/>
      <c r="I254" s="274"/>
      <c r="J254" s="288"/>
      <c r="K254" s="289"/>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08" cm="1">
        <f t="array" ref="E255">IF(INDEX(I:I,ROW())&lt;&gt;"",VALUE(TRIM(LEFT(INDEX(I:I,ROW()),6))),0)</f>
        <v>0</v>
      </c>
      <c r="F255" s="269"/>
      <c r="G255" s="273"/>
      <c r="H255" s="288"/>
      <c r="I255" s="274"/>
      <c r="J255" s="288"/>
      <c r="K255" s="289"/>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08" cm="1">
        <f t="array" ref="E256">IF(INDEX(I:I,ROW())&lt;&gt;"",VALUE(TRIM(LEFT(INDEX(I:I,ROW()),6))),0)</f>
        <v>0</v>
      </c>
      <c r="F256" s="269"/>
      <c r="G256" s="273"/>
      <c r="H256" s="288"/>
      <c r="I256" s="274"/>
      <c r="J256" s="288"/>
      <c r="K256" s="289"/>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08" cm="1">
        <f t="array" ref="E257">IF(INDEX(I:I,ROW())&lt;&gt;"",VALUE(TRIM(LEFT(INDEX(I:I,ROW()),6))),0)</f>
        <v>0</v>
      </c>
      <c r="F257" s="269"/>
      <c r="G257" s="273"/>
      <c r="H257" s="288"/>
      <c r="I257" s="274"/>
      <c r="J257" s="288"/>
      <c r="K257" s="289"/>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08" cm="1">
        <f t="array" ref="E258">IF(INDEX(I:I,ROW())&lt;&gt;"",VALUE(TRIM(LEFT(INDEX(I:I,ROW()),6))),0)</f>
        <v>0</v>
      </c>
      <c r="F258" s="269"/>
      <c r="G258" s="273"/>
      <c r="H258" s="288"/>
      <c r="I258" s="274"/>
      <c r="J258" s="288"/>
      <c r="K258" s="289"/>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08" cm="1">
        <f t="array" ref="E259">IF(INDEX(I:I,ROW())&lt;&gt;"",VALUE(TRIM(LEFT(INDEX(I:I,ROW()),6))),0)</f>
        <v>0</v>
      </c>
      <c r="F259" s="269"/>
      <c r="G259" s="273"/>
      <c r="H259" s="288"/>
      <c r="I259" s="274"/>
      <c r="J259" s="288"/>
      <c r="K259" s="289"/>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08" cm="1">
        <f t="array" ref="E260">IF(INDEX(I:I,ROW())&lt;&gt;"",VALUE(TRIM(LEFT(INDEX(I:I,ROW()),6))),0)</f>
        <v>0</v>
      </c>
      <c r="F260" s="269"/>
      <c r="G260" s="273"/>
      <c r="H260" s="288"/>
      <c r="I260" s="274"/>
      <c r="J260" s="288"/>
      <c r="K260" s="289"/>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08" cm="1">
        <f t="array" ref="E261">IF(INDEX(I:I,ROW())&lt;&gt;"",VALUE(TRIM(LEFT(INDEX(I:I,ROW()),6))),0)</f>
        <v>0</v>
      </c>
      <c r="F261" s="269"/>
      <c r="G261" s="273"/>
      <c r="H261" s="288"/>
      <c r="I261" s="274"/>
      <c r="J261" s="288"/>
      <c r="K261" s="289"/>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08" cm="1">
        <f t="array" ref="E262">IF(INDEX(I:I,ROW())&lt;&gt;"",VALUE(TRIM(LEFT(INDEX(I:I,ROW()),6))),0)</f>
        <v>0</v>
      </c>
      <c r="F262" s="269"/>
      <c r="G262" s="273"/>
      <c r="H262" s="288"/>
      <c r="I262" s="274"/>
      <c r="J262" s="288"/>
      <c r="K262" s="289"/>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08" cm="1">
        <f t="array" ref="E263">IF(INDEX(I:I,ROW())&lt;&gt;"",VALUE(TRIM(LEFT(INDEX(I:I,ROW()),6))),0)</f>
        <v>0</v>
      </c>
      <c r="F263" s="269"/>
      <c r="G263" s="273"/>
      <c r="H263" s="288"/>
      <c r="I263" s="274"/>
      <c r="J263" s="288"/>
      <c r="K263" s="289"/>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08" cm="1">
        <f t="array" ref="E264">IF(INDEX(I:I,ROW())&lt;&gt;"",VALUE(TRIM(LEFT(INDEX(I:I,ROW()),6))),0)</f>
        <v>0</v>
      </c>
      <c r="F264" s="269"/>
      <c r="G264" s="273"/>
      <c r="H264" s="288"/>
      <c r="I264" s="274"/>
      <c r="J264" s="288"/>
      <c r="K264" s="289"/>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08" cm="1">
        <f t="array" ref="E265">IF(INDEX(I:I,ROW())&lt;&gt;"",VALUE(TRIM(LEFT(INDEX(I:I,ROW()),6))),0)</f>
        <v>0</v>
      </c>
      <c r="F265" s="269"/>
      <c r="G265" s="273"/>
      <c r="H265" s="288"/>
      <c r="I265" s="274"/>
      <c r="J265" s="288"/>
      <c r="K265" s="289"/>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08" cm="1">
        <f t="array" ref="E266">IF(INDEX(I:I,ROW())&lt;&gt;"",VALUE(TRIM(LEFT(INDEX(I:I,ROW()),6))),0)</f>
        <v>0</v>
      </c>
      <c r="F266" s="269"/>
      <c r="G266" s="273"/>
      <c r="H266" s="288"/>
      <c r="I266" s="274"/>
      <c r="J266" s="288"/>
      <c r="K266" s="289"/>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08" cm="1">
        <f t="array" ref="E267">IF(INDEX(I:I,ROW())&lt;&gt;"",VALUE(TRIM(LEFT(INDEX(I:I,ROW()),6))),0)</f>
        <v>0</v>
      </c>
      <c r="F267" s="269"/>
      <c r="G267" s="273"/>
      <c r="H267" s="288"/>
      <c r="I267" s="274"/>
      <c r="J267" s="288"/>
      <c r="K267" s="289"/>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08" cm="1">
        <f t="array" ref="E268">IF(INDEX(I:I,ROW())&lt;&gt;"",VALUE(TRIM(LEFT(INDEX(I:I,ROW()),6))),0)</f>
        <v>0</v>
      </c>
      <c r="F268" s="269"/>
      <c r="G268" s="273"/>
      <c r="H268" s="288"/>
      <c r="I268" s="274"/>
      <c r="J268" s="288"/>
      <c r="K268" s="289"/>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08" cm="1">
        <f t="array" ref="E269">IF(INDEX(I:I,ROW())&lt;&gt;"",VALUE(TRIM(LEFT(INDEX(I:I,ROW()),6))),0)</f>
        <v>0</v>
      </c>
      <c r="F269" s="269"/>
      <c r="G269" s="273"/>
      <c r="H269" s="288"/>
      <c r="I269" s="274"/>
      <c r="J269" s="288"/>
      <c r="K269" s="289"/>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08" cm="1">
        <f t="array" ref="E270">IF(INDEX(I:I,ROW())&lt;&gt;"",VALUE(TRIM(LEFT(INDEX(I:I,ROW()),6))),0)</f>
        <v>0</v>
      </c>
      <c r="F270" s="269"/>
      <c r="G270" s="273"/>
      <c r="H270" s="288"/>
      <c r="I270" s="274"/>
      <c r="J270" s="288"/>
      <c r="K270" s="289"/>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08" cm="1">
        <f t="array" ref="E271">IF(INDEX(I:I,ROW())&lt;&gt;"",VALUE(TRIM(LEFT(INDEX(I:I,ROW()),6))),0)</f>
        <v>0</v>
      </c>
      <c r="F271" s="269"/>
      <c r="G271" s="273"/>
      <c r="H271" s="288"/>
      <c r="I271" s="274"/>
      <c r="J271" s="288"/>
      <c r="K271" s="289"/>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08" cm="1">
        <f t="array" ref="E272">IF(INDEX(I:I,ROW())&lt;&gt;"",VALUE(TRIM(LEFT(INDEX(I:I,ROW()),6))),0)</f>
        <v>0</v>
      </c>
      <c r="F272" s="269"/>
      <c r="G272" s="273"/>
      <c r="H272" s="288"/>
      <c r="I272" s="274"/>
      <c r="J272" s="288"/>
      <c r="K272" s="289"/>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08" cm="1">
        <f t="array" ref="E273">IF(INDEX(I:I,ROW())&lt;&gt;"",VALUE(TRIM(LEFT(INDEX(I:I,ROW()),6))),0)</f>
        <v>0</v>
      </c>
      <c r="F273" s="269"/>
      <c r="G273" s="273"/>
      <c r="H273" s="288"/>
      <c r="I273" s="274"/>
      <c r="J273" s="288"/>
      <c r="K273" s="289"/>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08" cm="1">
        <f t="array" ref="E274">IF(INDEX(I:I,ROW())&lt;&gt;"",VALUE(TRIM(LEFT(INDEX(I:I,ROW()),6))),0)</f>
        <v>0</v>
      </c>
      <c r="F274" s="269"/>
      <c r="G274" s="273"/>
      <c r="H274" s="288"/>
      <c r="I274" s="274"/>
      <c r="J274" s="288"/>
      <c r="K274" s="289"/>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08" cm="1">
        <f t="array" ref="E275">IF(INDEX(I:I,ROW())&lt;&gt;"",VALUE(TRIM(LEFT(INDEX(I:I,ROW()),6))),0)</f>
        <v>0</v>
      </c>
      <c r="F275" s="269"/>
      <c r="G275" s="273"/>
      <c r="H275" s="288"/>
      <c r="I275" s="274"/>
      <c r="J275" s="288"/>
      <c r="K275" s="289"/>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08" cm="1">
        <f t="array" ref="E276">IF(INDEX(I:I,ROW())&lt;&gt;"",VALUE(TRIM(LEFT(INDEX(I:I,ROW()),6))),0)</f>
        <v>0</v>
      </c>
      <c r="F276" s="269"/>
      <c r="G276" s="273"/>
      <c r="H276" s="288"/>
      <c r="I276" s="274"/>
      <c r="J276" s="288"/>
      <c r="K276" s="289"/>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08" cm="1">
        <f t="array" ref="E277">IF(INDEX(I:I,ROW())&lt;&gt;"",VALUE(TRIM(LEFT(INDEX(I:I,ROW()),6))),0)</f>
        <v>0</v>
      </c>
      <c r="F277" s="269"/>
      <c r="G277" s="273"/>
      <c r="H277" s="288"/>
      <c r="I277" s="274"/>
      <c r="J277" s="288"/>
      <c r="K277" s="289"/>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08" cm="1">
        <f t="array" ref="E278">IF(INDEX(I:I,ROW())&lt;&gt;"",VALUE(TRIM(LEFT(INDEX(I:I,ROW()),6))),0)</f>
        <v>0</v>
      </c>
      <c r="F278" s="269"/>
      <c r="G278" s="273"/>
      <c r="H278" s="288"/>
      <c r="I278" s="274"/>
      <c r="J278" s="288"/>
      <c r="K278" s="289"/>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08" cm="1">
        <f t="array" ref="E279">IF(INDEX(I:I,ROW())&lt;&gt;"",VALUE(TRIM(LEFT(INDEX(I:I,ROW()),6))),0)</f>
        <v>0</v>
      </c>
      <c r="F279" s="269"/>
      <c r="G279" s="273"/>
      <c r="H279" s="288"/>
      <c r="I279" s="274"/>
      <c r="J279" s="288"/>
      <c r="K279" s="289"/>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08" cm="1">
        <f t="array" ref="E280">IF(INDEX(I:I,ROW())&lt;&gt;"",VALUE(TRIM(LEFT(INDEX(I:I,ROW()),6))),0)</f>
        <v>0</v>
      </c>
      <c r="F280" s="269"/>
      <c r="G280" s="273"/>
      <c r="H280" s="288"/>
      <c r="I280" s="274"/>
      <c r="J280" s="288"/>
      <c r="K280" s="289"/>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08" cm="1">
        <f t="array" ref="E281">IF(INDEX(I:I,ROW())&lt;&gt;"",VALUE(TRIM(LEFT(INDEX(I:I,ROW()),6))),0)</f>
        <v>0</v>
      </c>
      <c r="F281" s="269"/>
      <c r="G281" s="273"/>
      <c r="H281" s="288"/>
      <c r="I281" s="274"/>
      <c r="J281" s="288"/>
      <c r="K281" s="289"/>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08" cm="1">
        <f t="array" ref="E282">IF(INDEX(I:I,ROW())&lt;&gt;"",VALUE(TRIM(LEFT(INDEX(I:I,ROW()),6))),0)</f>
        <v>0</v>
      </c>
      <c r="F282" s="269"/>
      <c r="G282" s="273"/>
      <c r="H282" s="288"/>
      <c r="I282" s="274"/>
      <c r="J282" s="288"/>
      <c r="K282" s="289"/>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08" cm="1">
        <f t="array" ref="E283">IF(INDEX(I:I,ROW())&lt;&gt;"",VALUE(TRIM(LEFT(INDEX(I:I,ROW()),6))),0)</f>
        <v>0</v>
      </c>
      <c r="F283" s="269"/>
      <c r="G283" s="273"/>
      <c r="H283" s="288"/>
      <c r="I283" s="274"/>
      <c r="J283" s="288"/>
      <c r="K283" s="289"/>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08" cm="1">
        <f t="array" ref="E284">IF(INDEX(I:I,ROW())&lt;&gt;"",VALUE(TRIM(LEFT(INDEX(I:I,ROW()),6))),0)</f>
        <v>0</v>
      </c>
      <c r="F284" s="269"/>
      <c r="G284" s="273"/>
      <c r="H284" s="288"/>
      <c r="I284" s="274"/>
      <c r="J284" s="288"/>
      <c r="K284" s="289"/>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08" cm="1">
        <f t="array" ref="E285">IF(INDEX(I:I,ROW())&lt;&gt;"",VALUE(TRIM(LEFT(INDEX(I:I,ROW()),6))),0)</f>
        <v>0</v>
      </c>
      <c r="F285" s="269"/>
      <c r="G285" s="273"/>
      <c r="H285" s="288"/>
      <c r="I285" s="274"/>
      <c r="J285" s="288"/>
      <c r="K285" s="289"/>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08" cm="1">
        <f t="array" ref="E286">IF(INDEX(I:I,ROW())&lt;&gt;"",VALUE(TRIM(LEFT(INDEX(I:I,ROW()),6))),0)</f>
        <v>0</v>
      </c>
      <c r="F286" s="269"/>
      <c r="G286" s="273"/>
      <c r="H286" s="288"/>
      <c r="I286" s="274"/>
      <c r="J286" s="288"/>
      <c r="K286" s="289"/>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08" cm="1">
        <f t="array" ref="E287">IF(INDEX(I:I,ROW())&lt;&gt;"",VALUE(TRIM(LEFT(INDEX(I:I,ROW()),6))),0)</f>
        <v>0</v>
      </c>
      <c r="F287" s="269"/>
      <c r="G287" s="273"/>
      <c r="H287" s="288"/>
      <c r="I287" s="274"/>
      <c r="J287" s="288"/>
      <c r="K287" s="289"/>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08" cm="1">
        <f t="array" ref="E288">IF(INDEX(I:I,ROW())&lt;&gt;"",VALUE(TRIM(LEFT(INDEX(I:I,ROW()),6))),0)</f>
        <v>0</v>
      </c>
      <c r="F288" s="269"/>
      <c r="G288" s="273"/>
      <c r="H288" s="288"/>
      <c r="I288" s="274"/>
      <c r="J288" s="288"/>
      <c r="K288" s="289"/>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08" cm="1">
        <f t="array" ref="E289">IF(INDEX(I:I,ROW())&lt;&gt;"",VALUE(TRIM(LEFT(INDEX(I:I,ROW()),6))),0)</f>
        <v>0</v>
      </c>
      <c r="F289" s="269"/>
      <c r="G289" s="273"/>
      <c r="H289" s="288"/>
      <c r="I289" s="274"/>
      <c r="J289" s="288"/>
      <c r="K289" s="289"/>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08" cm="1">
        <f t="array" ref="E290">IF(INDEX(I:I,ROW())&lt;&gt;"",VALUE(TRIM(LEFT(INDEX(I:I,ROW()),6))),0)</f>
        <v>0</v>
      </c>
      <c r="F290" s="269"/>
      <c r="G290" s="273"/>
      <c r="H290" s="288"/>
      <c r="I290" s="274"/>
      <c r="J290" s="288"/>
      <c r="K290" s="289"/>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08" cm="1">
        <f t="array" ref="E291">IF(INDEX(I:I,ROW())&lt;&gt;"",VALUE(TRIM(LEFT(INDEX(I:I,ROW()),6))),0)</f>
        <v>0</v>
      </c>
      <c r="F291" s="269"/>
      <c r="G291" s="273"/>
      <c r="H291" s="288"/>
      <c r="I291" s="274"/>
      <c r="J291" s="288"/>
      <c r="K291" s="289"/>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08" cm="1">
        <f t="array" ref="E292">IF(INDEX(I:I,ROW())&lt;&gt;"",VALUE(TRIM(LEFT(INDEX(I:I,ROW()),6))),0)</f>
        <v>0</v>
      </c>
      <c r="F292" s="269"/>
      <c r="G292" s="273"/>
      <c r="H292" s="288"/>
      <c r="I292" s="274"/>
      <c r="J292" s="288"/>
      <c r="K292" s="289"/>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08" cm="1">
        <f t="array" ref="E293">IF(INDEX(I:I,ROW())&lt;&gt;"",VALUE(TRIM(LEFT(INDEX(I:I,ROW()),6))),0)</f>
        <v>0</v>
      </c>
      <c r="F293" s="269"/>
      <c r="G293" s="273"/>
      <c r="H293" s="288"/>
      <c r="I293" s="274"/>
      <c r="J293" s="288"/>
      <c r="K293" s="289"/>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08" cm="1">
        <f t="array" ref="E294">IF(INDEX(I:I,ROW())&lt;&gt;"",VALUE(TRIM(LEFT(INDEX(I:I,ROW()),6))),0)</f>
        <v>0</v>
      </c>
      <c r="F294" s="269"/>
      <c r="G294" s="273"/>
      <c r="H294" s="288"/>
      <c r="I294" s="274"/>
      <c r="J294" s="288"/>
      <c r="K294" s="289"/>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08" cm="1">
        <f t="array" ref="E295">IF(INDEX(I:I,ROW())&lt;&gt;"",VALUE(TRIM(LEFT(INDEX(I:I,ROW()),6))),0)</f>
        <v>0</v>
      </c>
      <c r="F295" s="269"/>
      <c r="G295" s="273"/>
      <c r="H295" s="288"/>
      <c r="I295" s="274"/>
      <c r="J295" s="288"/>
      <c r="K295" s="289"/>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08" cm="1">
        <f t="array" ref="E296">IF(INDEX(I:I,ROW())&lt;&gt;"",VALUE(TRIM(LEFT(INDEX(I:I,ROW()),6))),0)</f>
        <v>0</v>
      </c>
      <c r="F296" s="269"/>
      <c r="G296" s="273"/>
      <c r="H296" s="288"/>
      <c r="I296" s="274"/>
      <c r="J296" s="288"/>
      <c r="K296" s="289"/>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08" cm="1">
        <f t="array" ref="E297">IF(INDEX(I:I,ROW())&lt;&gt;"",VALUE(TRIM(LEFT(INDEX(I:I,ROW()),6))),0)</f>
        <v>0</v>
      </c>
      <c r="F297" s="269"/>
      <c r="G297" s="273"/>
      <c r="H297" s="288"/>
      <c r="I297" s="274"/>
      <c r="J297" s="288"/>
      <c r="K297" s="289"/>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08" cm="1">
        <f t="array" ref="E298">IF(INDEX(I:I,ROW())&lt;&gt;"",VALUE(TRIM(LEFT(INDEX(I:I,ROW()),6))),0)</f>
        <v>0</v>
      </c>
      <c r="F298" s="269"/>
      <c r="G298" s="273"/>
      <c r="H298" s="288"/>
      <c r="I298" s="274"/>
      <c r="J298" s="288"/>
      <c r="K298" s="289"/>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08" cm="1">
        <f t="array" ref="E299">IF(INDEX(I:I,ROW())&lt;&gt;"",VALUE(TRIM(LEFT(INDEX(I:I,ROW()),6))),0)</f>
        <v>0</v>
      </c>
      <c r="F299" s="269"/>
      <c r="G299" s="273"/>
      <c r="H299" s="288"/>
      <c r="I299" s="274"/>
      <c r="J299" s="288"/>
      <c r="K299" s="289"/>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08" cm="1">
        <f t="array" ref="E300">IF(INDEX(I:I,ROW())&lt;&gt;"",VALUE(TRIM(LEFT(INDEX(I:I,ROW()),6))),0)</f>
        <v>0</v>
      </c>
      <c r="F300" s="269"/>
      <c r="G300" s="273"/>
      <c r="H300" s="288"/>
      <c r="I300" s="274"/>
      <c r="J300" s="288"/>
      <c r="K300" s="289"/>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08" cm="1">
        <f t="array" ref="E301">IF(INDEX(I:I,ROW())&lt;&gt;"",VALUE(TRIM(LEFT(INDEX(I:I,ROW()),6))),0)</f>
        <v>0</v>
      </c>
      <c r="F301" s="269"/>
      <c r="G301" s="273"/>
      <c r="H301" s="288"/>
      <c r="I301" s="274"/>
      <c r="J301" s="288"/>
      <c r="K301" s="289"/>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08" cm="1">
        <f t="array" ref="E302">IF(INDEX(I:I,ROW())&lt;&gt;"",VALUE(TRIM(LEFT(INDEX(I:I,ROW()),6))),0)</f>
        <v>0</v>
      </c>
      <c r="F302" s="269"/>
      <c r="G302" s="273"/>
      <c r="H302" s="288"/>
      <c r="I302" s="274"/>
      <c r="J302" s="288"/>
      <c r="K302" s="289"/>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08" cm="1">
        <f t="array" ref="E303">IF(INDEX(I:I,ROW())&lt;&gt;"",VALUE(TRIM(LEFT(INDEX(I:I,ROW()),6))),0)</f>
        <v>0</v>
      </c>
      <c r="F303" s="269"/>
      <c r="G303" s="273"/>
      <c r="H303" s="288"/>
      <c r="I303" s="274"/>
      <c r="J303" s="288"/>
      <c r="K303" s="289"/>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08" cm="1">
        <f t="array" ref="E304">IF(INDEX(I:I,ROW())&lt;&gt;"",VALUE(TRIM(LEFT(INDEX(I:I,ROW()),6))),0)</f>
        <v>0</v>
      </c>
      <c r="F304" s="269"/>
      <c r="G304" s="273"/>
      <c r="H304" s="288"/>
      <c r="I304" s="274"/>
      <c r="J304" s="288"/>
      <c r="K304" s="289"/>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08" cm="1">
        <f t="array" ref="E305">IF(INDEX(I:I,ROW())&lt;&gt;"",VALUE(TRIM(LEFT(INDEX(I:I,ROW()),6))),0)</f>
        <v>0</v>
      </c>
      <c r="F305" s="269"/>
      <c r="G305" s="273"/>
      <c r="H305" s="288"/>
      <c r="I305" s="274"/>
      <c r="J305" s="288"/>
      <c r="K305" s="289"/>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08" cm="1">
        <f t="array" ref="E306">IF(INDEX(I:I,ROW())&lt;&gt;"",VALUE(TRIM(LEFT(INDEX(I:I,ROW()),6))),0)</f>
        <v>0</v>
      </c>
      <c r="F306" s="269"/>
      <c r="G306" s="273"/>
      <c r="H306" s="288"/>
      <c r="I306" s="274"/>
      <c r="J306" s="288"/>
      <c r="K306" s="289"/>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08" cm="1">
        <f t="array" ref="E307">IF(INDEX(I:I,ROW())&lt;&gt;"",VALUE(TRIM(LEFT(INDEX(I:I,ROW()),6))),0)</f>
        <v>0</v>
      </c>
      <c r="F307" s="269"/>
      <c r="G307" s="273"/>
      <c r="H307" s="288"/>
      <c r="I307" s="274"/>
      <c r="J307" s="288"/>
      <c r="K307" s="289"/>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08" cm="1">
        <f t="array" ref="E308">IF(INDEX(I:I,ROW())&lt;&gt;"",VALUE(TRIM(LEFT(INDEX(I:I,ROW()),6))),0)</f>
        <v>0</v>
      </c>
      <c r="F308" s="269"/>
      <c r="G308" s="273"/>
      <c r="H308" s="288"/>
      <c r="I308" s="274"/>
      <c r="J308" s="288"/>
      <c r="K308" s="289"/>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08" cm="1">
        <f t="array" ref="E309">IF(INDEX(I:I,ROW())&lt;&gt;"",VALUE(TRIM(LEFT(INDEX(I:I,ROW()),6))),0)</f>
        <v>0</v>
      </c>
      <c r="F309" s="269"/>
      <c r="G309" s="273"/>
      <c r="H309" s="288"/>
      <c r="I309" s="274"/>
      <c r="J309" s="288"/>
      <c r="K309" s="289"/>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08" cm="1">
        <f t="array" ref="E310">IF(INDEX(I:I,ROW())&lt;&gt;"",VALUE(TRIM(LEFT(INDEX(I:I,ROW()),6))),0)</f>
        <v>0</v>
      </c>
      <c r="F310" s="269"/>
      <c r="G310" s="273"/>
      <c r="H310" s="288"/>
      <c r="I310" s="274"/>
      <c r="J310" s="288"/>
      <c r="K310" s="289"/>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08" cm="1">
        <f t="array" ref="E311">IF(INDEX(I:I,ROW())&lt;&gt;"",VALUE(TRIM(LEFT(INDEX(I:I,ROW()),6))),0)</f>
        <v>0</v>
      </c>
      <c r="F311" s="269"/>
      <c r="G311" s="273"/>
      <c r="H311" s="288"/>
      <c r="I311" s="274"/>
      <c r="J311" s="288"/>
      <c r="K311" s="289"/>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08" cm="1">
        <f t="array" ref="E312">IF(INDEX(I:I,ROW())&lt;&gt;"",VALUE(TRIM(LEFT(INDEX(I:I,ROW()),6))),0)</f>
        <v>0</v>
      </c>
      <c r="F312" s="269"/>
      <c r="G312" s="273"/>
      <c r="H312" s="288"/>
      <c r="I312" s="274"/>
      <c r="J312" s="288"/>
      <c r="K312" s="289"/>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08" cm="1">
        <f t="array" ref="E313">IF(INDEX(I:I,ROW())&lt;&gt;"",VALUE(TRIM(LEFT(INDEX(I:I,ROW()),6))),0)</f>
        <v>0</v>
      </c>
      <c r="F313" s="269"/>
      <c r="G313" s="273"/>
      <c r="H313" s="288"/>
      <c r="I313" s="274"/>
      <c r="J313" s="288"/>
      <c r="K313" s="289"/>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08" cm="1">
        <f t="array" ref="E314">IF(INDEX(I:I,ROW())&lt;&gt;"",VALUE(TRIM(LEFT(INDEX(I:I,ROW()),6))),0)</f>
        <v>0</v>
      </c>
      <c r="F314" s="269"/>
      <c r="G314" s="273"/>
      <c r="H314" s="288"/>
      <c r="I314" s="274"/>
      <c r="J314" s="288"/>
      <c r="K314" s="289"/>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08" cm="1">
        <f t="array" ref="E315">IF(INDEX(I:I,ROW())&lt;&gt;"",VALUE(TRIM(LEFT(INDEX(I:I,ROW()),6))),0)</f>
        <v>0</v>
      </c>
      <c r="F315" s="269"/>
      <c r="G315" s="273"/>
      <c r="H315" s="288"/>
      <c r="I315" s="274"/>
      <c r="J315" s="288"/>
      <c r="K315" s="289"/>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08" cm="1">
        <f t="array" ref="E316">IF(INDEX(I:I,ROW())&lt;&gt;"",VALUE(TRIM(LEFT(INDEX(I:I,ROW()),6))),0)</f>
        <v>0</v>
      </c>
      <c r="F316" s="269"/>
      <c r="G316" s="273"/>
      <c r="H316" s="288"/>
      <c r="I316" s="274"/>
      <c r="J316" s="288"/>
      <c r="K316" s="289"/>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08" cm="1">
        <f t="array" ref="E317">IF(INDEX(I:I,ROW())&lt;&gt;"",VALUE(TRIM(LEFT(INDEX(I:I,ROW()),6))),0)</f>
        <v>0</v>
      </c>
      <c r="F317" s="269"/>
      <c r="G317" s="273"/>
      <c r="H317" s="288"/>
      <c r="I317" s="274"/>
      <c r="J317" s="288"/>
      <c r="K317" s="289"/>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08" cm="1">
        <f t="array" ref="E318">IF(INDEX(I:I,ROW())&lt;&gt;"",VALUE(TRIM(LEFT(INDEX(I:I,ROW()),6))),0)</f>
        <v>0</v>
      </c>
      <c r="F318" s="269"/>
      <c r="G318" s="273"/>
      <c r="H318" s="288"/>
      <c r="I318" s="274"/>
      <c r="J318" s="288"/>
      <c r="K318" s="289"/>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08" cm="1">
        <f t="array" ref="E319">IF(INDEX(I:I,ROW())&lt;&gt;"",VALUE(TRIM(LEFT(INDEX(I:I,ROW()),6))),0)</f>
        <v>0</v>
      </c>
      <c r="F319" s="269"/>
      <c r="G319" s="273"/>
      <c r="H319" s="288"/>
      <c r="I319" s="274"/>
      <c r="J319" s="288"/>
      <c r="K319" s="289"/>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08" cm="1">
        <f t="array" ref="E320">IF(INDEX(I:I,ROW())&lt;&gt;"",VALUE(TRIM(LEFT(INDEX(I:I,ROW()),6))),0)</f>
        <v>0</v>
      </c>
      <c r="F320" s="269"/>
      <c r="G320" s="273"/>
      <c r="H320" s="288"/>
      <c r="I320" s="274"/>
      <c r="J320" s="288"/>
      <c r="K320" s="289"/>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08" cm="1">
        <f t="array" ref="E321">IF(INDEX(I:I,ROW())&lt;&gt;"",VALUE(TRIM(LEFT(INDEX(I:I,ROW()),6))),0)</f>
        <v>0</v>
      </c>
      <c r="F321" s="269"/>
      <c r="G321" s="273"/>
      <c r="H321" s="288"/>
      <c r="I321" s="274"/>
      <c r="J321" s="288"/>
      <c r="K321" s="289"/>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08" cm="1">
        <f t="array" ref="E322">IF(INDEX(I:I,ROW())&lt;&gt;"",VALUE(TRIM(LEFT(INDEX(I:I,ROW()),6))),0)</f>
        <v>0</v>
      </c>
      <c r="F322" s="269"/>
      <c r="G322" s="273"/>
      <c r="H322" s="288"/>
      <c r="I322" s="274"/>
      <c r="J322" s="288"/>
      <c r="K322" s="289"/>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08" cm="1">
        <f t="array" ref="E323">IF(INDEX(I:I,ROW())&lt;&gt;"",VALUE(TRIM(LEFT(INDEX(I:I,ROW()),6))),0)</f>
        <v>0</v>
      </c>
      <c r="F323" s="269"/>
      <c r="G323" s="273"/>
      <c r="H323" s="288"/>
      <c r="I323" s="274"/>
      <c r="J323" s="288"/>
      <c r="K323" s="289"/>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08" cm="1">
        <f t="array" ref="E324">IF(INDEX(I:I,ROW())&lt;&gt;"",VALUE(TRIM(LEFT(INDEX(I:I,ROW()),6))),0)</f>
        <v>0</v>
      </c>
      <c r="F324" s="269"/>
      <c r="G324" s="273"/>
      <c r="H324" s="288"/>
      <c r="I324" s="274"/>
      <c r="J324" s="288"/>
      <c r="K324" s="289"/>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08" cm="1">
        <f t="array" ref="E325">IF(INDEX(I:I,ROW())&lt;&gt;"",VALUE(TRIM(LEFT(INDEX(I:I,ROW()),6))),0)</f>
        <v>0</v>
      </c>
      <c r="F325" s="269"/>
      <c r="G325" s="273"/>
      <c r="H325" s="288"/>
      <c r="I325" s="274"/>
      <c r="J325" s="288"/>
      <c r="K325" s="289"/>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08" cm="1">
        <f t="array" ref="E326">IF(INDEX(I:I,ROW())&lt;&gt;"",VALUE(TRIM(LEFT(INDEX(I:I,ROW()),6))),0)</f>
        <v>0</v>
      </c>
      <c r="F326" s="269"/>
      <c r="G326" s="273"/>
      <c r="H326" s="288"/>
      <c r="I326" s="274"/>
      <c r="J326" s="288"/>
      <c r="K326" s="289"/>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08" cm="1">
        <f t="array" ref="E327">IF(INDEX(I:I,ROW())&lt;&gt;"",VALUE(TRIM(LEFT(INDEX(I:I,ROW()),6))),0)</f>
        <v>0</v>
      </c>
      <c r="F327" s="269"/>
      <c r="G327" s="273"/>
      <c r="H327" s="288"/>
      <c r="I327" s="274"/>
      <c r="J327" s="288"/>
      <c r="K327" s="289"/>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08" cm="1">
        <f t="array" ref="E328">IF(INDEX(I:I,ROW())&lt;&gt;"",VALUE(TRIM(LEFT(INDEX(I:I,ROW()),6))),0)</f>
        <v>0</v>
      </c>
      <c r="F328" s="269"/>
      <c r="G328" s="273"/>
      <c r="H328" s="288"/>
      <c r="I328" s="274"/>
      <c r="J328" s="288"/>
      <c r="K328" s="289"/>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08" cm="1">
        <f t="array" ref="E329">IF(INDEX(I:I,ROW())&lt;&gt;"",VALUE(TRIM(LEFT(INDEX(I:I,ROW()),6))),0)</f>
        <v>0</v>
      </c>
      <c r="F329" s="269"/>
      <c r="G329" s="273"/>
      <c r="H329" s="288"/>
      <c r="I329" s="274"/>
      <c r="J329" s="288"/>
      <c r="K329" s="289"/>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08" cm="1">
        <f t="array" ref="E330">IF(INDEX(I:I,ROW())&lt;&gt;"",VALUE(TRIM(LEFT(INDEX(I:I,ROW()),6))),0)</f>
        <v>0</v>
      </c>
      <c r="F330" s="269"/>
      <c r="G330" s="273"/>
      <c r="H330" s="288"/>
      <c r="I330" s="274"/>
      <c r="J330" s="288"/>
      <c r="K330" s="289"/>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08" cm="1">
        <f t="array" ref="E331">IF(INDEX(I:I,ROW())&lt;&gt;"",VALUE(TRIM(LEFT(INDEX(I:I,ROW()),6))),0)</f>
        <v>0</v>
      </c>
      <c r="F331" s="269"/>
      <c r="G331" s="273"/>
      <c r="H331" s="288"/>
      <c r="I331" s="274"/>
      <c r="J331" s="288"/>
      <c r="K331" s="289"/>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08" cm="1">
        <f t="array" ref="E332">IF(INDEX(I:I,ROW())&lt;&gt;"",VALUE(TRIM(LEFT(INDEX(I:I,ROW()),6))),0)</f>
        <v>0</v>
      </c>
      <c r="F332" s="269"/>
      <c r="G332" s="273"/>
      <c r="H332" s="288"/>
      <c r="I332" s="274"/>
      <c r="J332" s="288"/>
      <c r="K332" s="289"/>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08" cm="1">
        <f t="array" ref="E333">IF(INDEX(I:I,ROW())&lt;&gt;"",VALUE(TRIM(LEFT(INDEX(I:I,ROW()),6))),0)</f>
        <v>0</v>
      </c>
      <c r="F333" s="269"/>
      <c r="G333" s="273"/>
      <c r="H333" s="288"/>
      <c r="I333" s="274"/>
      <c r="J333" s="288"/>
      <c r="K333" s="289"/>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08" cm="1">
        <f t="array" ref="E334">IF(INDEX(I:I,ROW())&lt;&gt;"",VALUE(TRIM(LEFT(INDEX(I:I,ROW()),6))),0)</f>
        <v>0</v>
      </c>
      <c r="F334" s="269"/>
      <c r="G334" s="273"/>
      <c r="H334" s="288"/>
      <c r="I334" s="274"/>
      <c r="J334" s="288"/>
      <c r="K334" s="289"/>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08" cm="1">
        <f t="array" ref="E335">IF(INDEX(I:I,ROW())&lt;&gt;"",VALUE(TRIM(LEFT(INDEX(I:I,ROW()),6))),0)</f>
        <v>0</v>
      </c>
      <c r="F335" s="269"/>
      <c r="G335" s="273"/>
      <c r="H335" s="288"/>
      <c r="I335" s="274"/>
      <c r="J335" s="288"/>
      <c r="K335" s="289"/>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08" cm="1">
        <f t="array" ref="E336">IF(INDEX(I:I,ROW())&lt;&gt;"",VALUE(TRIM(LEFT(INDEX(I:I,ROW()),6))),0)</f>
        <v>0</v>
      </c>
      <c r="F336" s="269"/>
      <c r="G336" s="273"/>
      <c r="H336" s="288"/>
      <c r="I336" s="274"/>
      <c r="J336" s="288"/>
      <c r="K336" s="289"/>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08" cm="1">
        <f t="array" ref="E337">IF(INDEX(I:I,ROW())&lt;&gt;"",VALUE(TRIM(LEFT(INDEX(I:I,ROW()),6))),0)</f>
        <v>0</v>
      </c>
      <c r="F337" s="269"/>
      <c r="G337" s="273"/>
      <c r="H337" s="288"/>
      <c r="I337" s="274"/>
      <c r="J337" s="288"/>
      <c r="K337" s="289"/>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08" cm="1">
        <f t="array" ref="E338">IF(INDEX(I:I,ROW())&lt;&gt;"",VALUE(TRIM(LEFT(INDEX(I:I,ROW()),6))),0)</f>
        <v>0</v>
      </c>
      <c r="F338" s="269"/>
      <c r="G338" s="273"/>
      <c r="H338" s="288"/>
      <c r="I338" s="274"/>
      <c r="J338" s="288"/>
      <c r="K338" s="289"/>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08" cm="1">
        <f t="array" ref="E339">IF(INDEX(I:I,ROW())&lt;&gt;"",VALUE(TRIM(LEFT(INDEX(I:I,ROW()),6))),0)</f>
        <v>0</v>
      </c>
      <c r="F339" s="269"/>
      <c r="G339" s="273"/>
      <c r="H339" s="288"/>
      <c r="I339" s="274"/>
      <c r="J339" s="288"/>
      <c r="K339" s="289"/>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08" cm="1">
        <f t="array" ref="E340">IF(INDEX(I:I,ROW())&lt;&gt;"",VALUE(TRIM(LEFT(INDEX(I:I,ROW()),6))),0)</f>
        <v>0</v>
      </c>
      <c r="F340" s="269"/>
      <c r="G340" s="273"/>
      <c r="H340" s="288"/>
      <c r="I340" s="274"/>
      <c r="J340" s="288"/>
      <c r="K340" s="289"/>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08" cm="1">
        <f t="array" ref="E341">IF(INDEX(I:I,ROW())&lt;&gt;"",VALUE(TRIM(LEFT(INDEX(I:I,ROW()),6))),0)</f>
        <v>0</v>
      </c>
      <c r="F341" s="269"/>
      <c r="G341" s="273"/>
      <c r="H341" s="288"/>
      <c r="I341" s="274"/>
      <c r="J341" s="288"/>
      <c r="K341" s="289"/>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08" cm="1">
        <f t="array" ref="E342">IF(INDEX(I:I,ROW())&lt;&gt;"",VALUE(TRIM(LEFT(INDEX(I:I,ROW()),6))),0)</f>
        <v>0</v>
      </c>
      <c r="F342" s="269"/>
      <c r="G342" s="273"/>
      <c r="H342" s="288"/>
      <c r="I342" s="274"/>
      <c r="J342" s="288"/>
      <c r="K342" s="289"/>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08" cm="1">
        <f t="array" ref="E343">IF(INDEX(I:I,ROW())&lt;&gt;"",VALUE(TRIM(LEFT(INDEX(I:I,ROW()),6))),0)</f>
        <v>0</v>
      </c>
      <c r="F343" s="269"/>
      <c r="G343" s="273"/>
      <c r="H343" s="288"/>
      <c r="I343" s="274"/>
      <c r="J343" s="288"/>
      <c r="K343" s="289"/>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08" cm="1">
        <f t="array" ref="E344">IF(INDEX(I:I,ROW())&lt;&gt;"",VALUE(TRIM(LEFT(INDEX(I:I,ROW()),6))),0)</f>
        <v>0</v>
      </c>
      <c r="F344" s="269"/>
      <c r="G344" s="273"/>
      <c r="H344" s="288"/>
      <c r="I344" s="274"/>
      <c r="J344" s="288"/>
      <c r="K344" s="289"/>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08" cm="1">
        <f t="array" ref="E345">IF(INDEX(I:I,ROW())&lt;&gt;"",VALUE(TRIM(LEFT(INDEX(I:I,ROW()),6))),0)</f>
        <v>0</v>
      </c>
      <c r="F345" s="269"/>
      <c r="G345" s="273"/>
      <c r="H345" s="288"/>
      <c r="I345" s="274"/>
      <c r="J345" s="288"/>
      <c r="K345" s="289"/>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08" cm="1">
        <f t="array" ref="E346">IF(INDEX(I:I,ROW())&lt;&gt;"",VALUE(TRIM(LEFT(INDEX(I:I,ROW()),6))),0)</f>
        <v>0</v>
      </c>
      <c r="F346" s="269"/>
      <c r="G346" s="273"/>
      <c r="H346" s="288"/>
      <c r="I346" s="274"/>
      <c r="J346" s="288"/>
      <c r="K346" s="289"/>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08" cm="1">
        <f t="array" ref="E347">IF(INDEX(I:I,ROW())&lt;&gt;"",VALUE(TRIM(LEFT(INDEX(I:I,ROW()),6))),0)</f>
        <v>0</v>
      </c>
      <c r="F347" s="269"/>
      <c r="G347" s="273"/>
      <c r="H347" s="288"/>
      <c r="I347" s="274"/>
      <c r="J347" s="288"/>
      <c r="K347" s="289"/>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08" cm="1">
        <f t="array" ref="E348">IF(INDEX(I:I,ROW())&lt;&gt;"",VALUE(TRIM(LEFT(INDEX(I:I,ROW()),6))),0)</f>
        <v>0</v>
      </c>
      <c r="F348" s="269"/>
      <c r="G348" s="273"/>
      <c r="H348" s="288"/>
      <c r="I348" s="274"/>
      <c r="J348" s="288"/>
      <c r="K348" s="289"/>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08" cm="1">
        <f t="array" ref="E349">IF(INDEX(I:I,ROW())&lt;&gt;"",VALUE(TRIM(LEFT(INDEX(I:I,ROW()),6))),0)</f>
        <v>0</v>
      </c>
      <c r="F349" s="269"/>
      <c r="G349" s="273"/>
      <c r="H349" s="288"/>
      <c r="I349" s="274"/>
      <c r="J349" s="288"/>
      <c r="K349" s="289"/>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08" cm="1">
        <f t="array" ref="E350">IF(INDEX(I:I,ROW())&lt;&gt;"",VALUE(TRIM(LEFT(INDEX(I:I,ROW()),6))),0)</f>
        <v>0</v>
      </c>
      <c r="F350" s="269"/>
      <c r="G350" s="273"/>
      <c r="H350" s="288"/>
      <c r="I350" s="274"/>
      <c r="J350" s="288"/>
      <c r="K350" s="289"/>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08" cm="1">
        <f t="array" ref="E351">IF(INDEX(I:I,ROW())&lt;&gt;"",VALUE(TRIM(LEFT(INDEX(I:I,ROW()),6))),0)</f>
        <v>0</v>
      </c>
      <c r="F351" s="269"/>
      <c r="G351" s="273"/>
      <c r="H351" s="288"/>
      <c r="I351" s="274"/>
      <c r="J351" s="288"/>
      <c r="K351" s="289"/>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08" cm="1">
        <f t="array" ref="E352">IF(INDEX(I:I,ROW())&lt;&gt;"",VALUE(TRIM(LEFT(INDEX(I:I,ROW()),6))),0)</f>
        <v>0</v>
      </c>
      <c r="F352" s="269"/>
      <c r="G352" s="273"/>
      <c r="H352" s="288"/>
      <c r="I352" s="274"/>
      <c r="J352" s="288"/>
      <c r="K352" s="289"/>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08" cm="1">
        <f t="array" ref="E353">IF(INDEX(I:I,ROW())&lt;&gt;"",VALUE(TRIM(LEFT(INDEX(I:I,ROW()),6))),0)</f>
        <v>0</v>
      </c>
      <c r="F353" s="269"/>
      <c r="G353" s="273"/>
      <c r="H353" s="288"/>
      <c r="I353" s="274"/>
      <c r="J353" s="288"/>
      <c r="K353" s="289"/>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08" cm="1">
        <f t="array" ref="E354">IF(INDEX(I:I,ROW())&lt;&gt;"",VALUE(TRIM(LEFT(INDEX(I:I,ROW()),6))),0)</f>
        <v>0</v>
      </c>
      <c r="F354" s="269"/>
      <c r="G354" s="273"/>
      <c r="H354" s="288"/>
      <c r="I354" s="274"/>
      <c r="J354" s="288"/>
      <c r="K354" s="289"/>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08" cm="1">
        <f t="array" ref="E355">IF(INDEX(I:I,ROW())&lt;&gt;"",VALUE(TRIM(LEFT(INDEX(I:I,ROW()),6))),0)</f>
        <v>0</v>
      </c>
      <c r="F355" s="269"/>
      <c r="G355" s="273"/>
      <c r="H355" s="288"/>
      <c r="I355" s="274"/>
      <c r="J355" s="288"/>
      <c r="K355" s="289"/>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08" cm="1">
        <f t="array" ref="E356">IF(INDEX(I:I,ROW())&lt;&gt;"",VALUE(TRIM(LEFT(INDEX(I:I,ROW()),6))),0)</f>
        <v>0</v>
      </c>
      <c r="F356" s="269"/>
      <c r="G356" s="273"/>
      <c r="H356" s="288"/>
      <c r="I356" s="274"/>
      <c r="J356" s="288"/>
      <c r="K356" s="289"/>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08" cm="1">
        <f t="array" ref="E357">IF(INDEX(I:I,ROW())&lt;&gt;"",VALUE(TRIM(LEFT(INDEX(I:I,ROW()),6))),0)</f>
        <v>0</v>
      </c>
      <c r="F357" s="269"/>
      <c r="G357" s="273"/>
      <c r="H357" s="288"/>
      <c r="I357" s="274"/>
      <c r="J357" s="288"/>
      <c r="K357" s="289"/>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08" cm="1">
        <f t="array" ref="E358">IF(INDEX(I:I,ROW())&lt;&gt;"",VALUE(TRIM(LEFT(INDEX(I:I,ROW()),6))),0)</f>
        <v>0</v>
      </c>
      <c r="F358" s="269"/>
      <c r="G358" s="273"/>
      <c r="H358" s="288"/>
      <c r="I358" s="274"/>
      <c r="J358" s="288"/>
      <c r="K358" s="289"/>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08" cm="1">
        <f t="array" ref="E359">IF(INDEX(I:I,ROW())&lt;&gt;"",VALUE(TRIM(LEFT(INDEX(I:I,ROW()),6))),0)</f>
        <v>0</v>
      </c>
      <c r="F359" s="269"/>
      <c r="G359" s="273"/>
      <c r="H359" s="288"/>
      <c r="I359" s="274"/>
      <c r="J359" s="288"/>
      <c r="K359" s="289"/>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08" cm="1">
        <f t="array" ref="E360">IF(INDEX(I:I,ROW())&lt;&gt;"",VALUE(TRIM(LEFT(INDEX(I:I,ROW()),6))),0)</f>
        <v>0</v>
      </c>
      <c r="F360" s="269"/>
      <c r="G360" s="273"/>
      <c r="H360" s="288"/>
      <c r="I360" s="274"/>
      <c r="J360" s="288"/>
      <c r="K360" s="289"/>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08" cm="1">
        <f t="array" ref="E361">IF(INDEX(I:I,ROW())&lt;&gt;"",VALUE(TRIM(LEFT(INDEX(I:I,ROW()),6))),0)</f>
        <v>0</v>
      </c>
      <c r="F361" s="269"/>
      <c r="G361" s="273"/>
      <c r="H361" s="288"/>
      <c r="I361" s="274"/>
      <c r="J361" s="288"/>
      <c r="K361" s="289"/>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08" cm="1">
        <f t="array" ref="E362">IF(INDEX(I:I,ROW())&lt;&gt;"",VALUE(TRIM(LEFT(INDEX(I:I,ROW()),6))),0)</f>
        <v>0</v>
      </c>
      <c r="F362" s="269"/>
      <c r="G362" s="273"/>
      <c r="H362" s="288"/>
      <c r="I362" s="274"/>
      <c r="J362" s="288"/>
      <c r="K362" s="289"/>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08" cm="1">
        <f t="array" ref="E363">IF(INDEX(I:I,ROW())&lt;&gt;"",VALUE(TRIM(LEFT(INDEX(I:I,ROW()),6))),0)</f>
        <v>0</v>
      </c>
      <c r="F363" s="269"/>
      <c r="G363" s="273"/>
      <c r="H363" s="288"/>
      <c r="I363" s="274"/>
      <c r="J363" s="288"/>
      <c r="K363" s="289"/>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08" cm="1">
        <f t="array" ref="E364">IF(INDEX(I:I,ROW())&lt;&gt;"",VALUE(TRIM(LEFT(INDEX(I:I,ROW()),6))),0)</f>
        <v>0</v>
      </c>
      <c r="F364" s="269"/>
      <c r="G364" s="273"/>
      <c r="H364" s="288"/>
      <c r="I364" s="274"/>
      <c r="J364" s="288"/>
      <c r="K364" s="289"/>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08" cm="1">
        <f t="array" ref="E365">IF(INDEX(I:I,ROW())&lt;&gt;"",VALUE(TRIM(LEFT(INDEX(I:I,ROW()),6))),0)</f>
        <v>0</v>
      </c>
      <c r="F365" s="269"/>
      <c r="G365" s="273"/>
      <c r="H365" s="288"/>
      <c r="I365" s="274"/>
      <c r="J365" s="288"/>
      <c r="K365" s="289"/>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08" cm="1">
        <f t="array" ref="E366">IF(INDEX(I:I,ROW())&lt;&gt;"",VALUE(TRIM(LEFT(INDEX(I:I,ROW()),6))),0)</f>
        <v>0</v>
      </c>
      <c r="F366" s="269"/>
      <c r="G366" s="273"/>
      <c r="H366" s="288"/>
      <c r="I366" s="274"/>
      <c r="J366" s="288"/>
      <c r="K366" s="289"/>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08" cm="1">
        <f t="array" ref="E367">IF(INDEX(I:I,ROW())&lt;&gt;"",VALUE(TRIM(LEFT(INDEX(I:I,ROW()),6))),0)</f>
        <v>0</v>
      </c>
      <c r="F367" s="269"/>
      <c r="G367" s="273"/>
      <c r="H367" s="288"/>
      <c r="I367" s="274"/>
      <c r="J367" s="288"/>
      <c r="K367" s="289"/>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08" cm="1">
        <f t="array" ref="E368">IF(INDEX(I:I,ROW())&lt;&gt;"",VALUE(TRIM(LEFT(INDEX(I:I,ROW()),6))),0)</f>
        <v>0</v>
      </c>
      <c r="F368" s="269"/>
      <c r="G368" s="273"/>
      <c r="H368" s="288"/>
      <c r="I368" s="274"/>
      <c r="J368" s="288"/>
      <c r="K368" s="289"/>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08" cm="1">
        <f t="array" ref="E369">IF(INDEX(I:I,ROW())&lt;&gt;"",VALUE(TRIM(LEFT(INDEX(I:I,ROW()),6))),0)</f>
        <v>0</v>
      </c>
      <c r="F369" s="269"/>
      <c r="G369" s="273"/>
      <c r="H369" s="288"/>
      <c r="I369" s="274"/>
      <c r="J369" s="288"/>
      <c r="K369" s="289"/>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08" cm="1">
        <f t="array" ref="E370">IF(INDEX(I:I,ROW())&lt;&gt;"",VALUE(TRIM(LEFT(INDEX(I:I,ROW()),6))),0)</f>
        <v>0</v>
      </c>
      <c r="F370" s="269"/>
      <c r="G370" s="273"/>
      <c r="H370" s="288"/>
      <c r="I370" s="274"/>
      <c r="J370" s="288"/>
      <c r="K370" s="289"/>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08" cm="1">
        <f t="array" ref="E371">IF(INDEX(I:I,ROW())&lt;&gt;"",VALUE(TRIM(LEFT(INDEX(I:I,ROW()),6))),0)</f>
        <v>0</v>
      </c>
      <c r="F371" s="269"/>
      <c r="G371" s="273"/>
      <c r="H371" s="288"/>
      <c r="I371" s="274"/>
      <c r="J371" s="288"/>
      <c r="K371" s="289"/>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08" cm="1">
        <f t="array" ref="E372">IF(INDEX(I:I,ROW())&lt;&gt;"",VALUE(TRIM(LEFT(INDEX(I:I,ROW()),6))),0)</f>
        <v>0</v>
      </c>
      <c r="F372" s="269"/>
      <c r="G372" s="273"/>
      <c r="H372" s="288"/>
      <c r="I372" s="274"/>
      <c r="J372" s="288"/>
      <c r="K372" s="289"/>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08" cm="1">
        <f t="array" ref="E373">IF(INDEX(I:I,ROW())&lt;&gt;"",VALUE(TRIM(LEFT(INDEX(I:I,ROW()),6))),0)</f>
        <v>0</v>
      </c>
      <c r="F373" s="269"/>
      <c r="G373" s="273"/>
      <c r="H373" s="288"/>
      <c r="I373" s="274"/>
      <c r="J373" s="288"/>
      <c r="K373" s="289"/>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08" cm="1">
        <f t="array" ref="E374">IF(INDEX(I:I,ROW())&lt;&gt;"",VALUE(TRIM(LEFT(INDEX(I:I,ROW()),6))),0)</f>
        <v>0</v>
      </c>
      <c r="F374" s="269"/>
      <c r="G374" s="273"/>
      <c r="H374" s="288"/>
      <c r="I374" s="274"/>
      <c r="J374" s="288"/>
      <c r="K374" s="289"/>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08" cm="1">
        <f t="array" ref="E375">IF(INDEX(I:I,ROW())&lt;&gt;"",VALUE(TRIM(LEFT(INDEX(I:I,ROW()),6))),0)</f>
        <v>0</v>
      </c>
      <c r="F375" s="269"/>
      <c r="G375" s="273"/>
      <c r="H375" s="288"/>
      <c r="I375" s="274"/>
      <c r="J375" s="288"/>
      <c r="K375" s="289"/>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08" cm="1">
        <f t="array" ref="E376">IF(INDEX(I:I,ROW())&lt;&gt;"",VALUE(TRIM(LEFT(INDEX(I:I,ROW()),6))),0)</f>
        <v>0</v>
      </c>
      <c r="F376" s="269"/>
      <c r="G376" s="273"/>
      <c r="H376" s="288"/>
      <c r="I376" s="274"/>
      <c r="J376" s="288"/>
      <c r="K376" s="289"/>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08" cm="1">
        <f t="array" ref="E377">IF(INDEX(I:I,ROW())&lt;&gt;"",VALUE(TRIM(LEFT(INDEX(I:I,ROW()),6))),0)</f>
        <v>0</v>
      </c>
      <c r="F377" s="269"/>
      <c r="G377" s="273"/>
      <c r="H377" s="288"/>
      <c r="I377" s="274"/>
      <c r="J377" s="288"/>
      <c r="K377" s="289"/>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08" cm="1">
        <f t="array" ref="E378">IF(INDEX(I:I,ROW())&lt;&gt;"",VALUE(TRIM(LEFT(INDEX(I:I,ROW()),6))),0)</f>
        <v>0</v>
      </c>
      <c r="F378" s="269"/>
      <c r="G378" s="273"/>
      <c r="H378" s="288"/>
      <c r="I378" s="274"/>
      <c r="J378" s="288"/>
      <c r="K378" s="289"/>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08" cm="1">
        <f t="array" ref="E379">IF(INDEX(I:I,ROW())&lt;&gt;"",VALUE(TRIM(LEFT(INDEX(I:I,ROW()),6))),0)</f>
        <v>0</v>
      </c>
      <c r="F379" s="269"/>
      <c r="G379" s="273"/>
      <c r="H379" s="288"/>
      <c r="I379" s="274"/>
      <c r="J379" s="288"/>
      <c r="K379" s="289"/>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08" cm="1">
        <f t="array" ref="E380">IF(INDEX(I:I,ROW())&lt;&gt;"",VALUE(TRIM(LEFT(INDEX(I:I,ROW()),6))),0)</f>
        <v>0</v>
      </c>
      <c r="F380" s="269"/>
      <c r="G380" s="273"/>
      <c r="H380" s="288"/>
      <c r="I380" s="274"/>
      <c r="J380" s="288"/>
      <c r="K380" s="289"/>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08" cm="1">
        <f t="array" ref="E381">IF(INDEX(I:I,ROW())&lt;&gt;"",VALUE(TRIM(LEFT(INDEX(I:I,ROW()),6))),0)</f>
        <v>0</v>
      </c>
      <c r="F381" s="269"/>
      <c r="G381" s="273"/>
      <c r="H381" s="288"/>
      <c r="I381" s="274"/>
      <c r="J381" s="288"/>
      <c r="K381" s="289"/>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08" cm="1">
        <f t="array" ref="E382">IF(INDEX(I:I,ROW())&lt;&gt;"",VALUE(TRIM(LEFT(INDEX(I:I,ROW()),6))),0)</f>
        <v>0</v>
      </c>
      <c r="F382" s="269"/>
      <c r="G382" s="273"/>
      <c r="H382" s="288"/>
      <c r="I382" s="274"/>
      <c r="J382" s="288"/>
      <c r="K382" s="289"/>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08" cm="1">
        <f t="array" ref="E383">IF(INDEX(I:I,ROW())&lt;&gt;"",VALUE(TRIM(LEFT(INDEX(I:I,ROW()),6))),0)</f>
        <v>0</v>
      </c>
      <c r="F383" s="269"/>
      <c r="G383" s="273"/>
      <c r="H383" s="288"/>
      <c r="I383" s="274"/>
      <c r="J383" s="288"/>
      <c r="K383" s="289"/>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08" cm="1">
        <f t="array" ref="E384">IF(INDEX(I:I,ROW())&lt;&gt;"",VALUE(TRIM(LEFT(INDEX(I:I,ROW()),6))),0)</f>
        <v>0</v>
      </c>
      <c r="F384" s="269"/>
      <c r="G384" s="273"/>
      <c r="H384" s="288"/>
      <c r="I384" s="274"/>
      <c r="J384" s="288"/>
      <c r="K384" s="289"/>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08" cm="1">
        <f t="array" ref="E385">IF(INDEX(I:I,ROW())&lt;&gt;"",VALUE(TRIM(LEFT(INDEX(I:I,ROW()),6))),0)</f>
        <v>0</v>
      </c>
      <c r="F385" s="269"/>
      <c r="G385" s="273"/>
      <c r="H385" s="288"/>
      <c r="I385" s="274"/>
      <c r="J385" s="288"/>
      <c r="K385" s="289"/>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08" cm="1">
        <f t="array" ref="E386">IF(INDEX(I:I,ROW())&lt;&gt;"",VALUE(TRIM(LEFT(INDEX(I:I,ROW()),6))),0)</f>
        <v>0</v>
      </c>
      <c r="F386" s="269"/>
      <c r="G386" s="273"/>
      <c r="H386" s="288"/>
      <c r="I386" s="274"/>
      <c r="J386" s="288"/>
      <c r="K386" s="289"/>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08" cm="1">
        <f t="array" ref="E387">IF(INDEX(I:I,ROW())&lt;&gt;"",VALUE(TRIM(LEFT(INDEX(I:I,ROW()),6))),0)</f>
        <v>0</v>
      </c>
      <c r="F387" s="269"/>
      <c r="G387" s="273"/>
      <c r="H387" s="288"/>
      <c r="I387" s="274"/>
      <c r="J387" s="288"/>
      <c r="K387" s="289"/>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08" cm="1">
        <f t="array" ref="E388">IF(INDEX(I:I,ROW())&lt;&gt;"",VALUE(TRIM(LEFT(INDEX(I:I,ROW()),6))),0)</f>
        <v>0</v>
      </c>
      <c r="F388" s="269"/>
      <c r="G388" s="273"/>
      <c r="H388" s="288"/>
      <c r="I388" s="274"/>
      <c r="J388" s="288"/>
      <c r="K388" s="289"/>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08" cm="1">
        <f t="array" ref="E389">IF(INDEX(I:I,ROW())&lt;&gt;"",VALUE(TRIM(LEFT(INDEX(I:I,ROW()),6))),0)</f>
        <v>0</v>
      </c>
      <c r="F389" s="269"/>
      <c r="G389" s="273"/>
      <c r="H389" s="288"/>
      <c r="I389" s="274"/>
      <c r="J389" s="288"/>
      <c r="K389" s="289"/>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08" cm="1">
        <f t="array" ref="E390">IF(INDEX(I:I,ROW())&lt;&gt;"",VALUE(TRIM(LEFT(INDEX(I:I,ROW()),6))),0)</f>
        <v>0</v>
      </c>
      <c r="F390" s="269"/>
      <c r="G390" s="273"/>
      <c r="H390" s="288"/>
      <c r="I390" s="274"/>
      <c r="J390" s="288"/>
      <c r="K390" s="289"/>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08" cm="1">
        <f t="array" ref="E391">IF(INDEX(I:I,ROW())&lt;&gt;"",VALUE(TRIM(LEFT(INDEX(I:I,ROW()),6))),0)</f>
        <v>0</v>
      </c>
      <c r="F391" s="269"/>
      <c r="G391" s="273"/>
      <c r="H391" s="288"/>
      <c r="I391" s="274"/>
      <c r="J391" s="288"/>
      <c r="K391" s="289"/>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08" cm="1">
        <f t="array" ref="E392">IF(INDEX(I:I,ROW())&lt;&gt;"",VALUE(TRIM(LEFT(INDEX(I:I,ROW()),6))),0)</f>
        <v>0</v>
      </c>
      <c r="F392" s="269"/>
      <c r="G392" s="273"/>
      <c r="H392" s="288"/>
      <c r="I392" s="274"/>
      <c r="J392" s="288"/>
      <c r="K392" s="289"/>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08" cm="1">
        <f t="array" ref="E393">IF(INDEX(I:I,ROW())&lt;&gt;"",VALUE(TRIM(LEFT(INDEX(I:I,ROW()),6))),0)</f>
        <v>0</v>
      </c>
      <c r="F393" s="269"/>
      <c r="G393" s="273"/>
      <c r="H393" s="288"/>
      <c r="I393" s="274"/>
      <c r="J393" s="288"/>
      <c r="K393" s="289"/>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08" cm="1">
        <f t="array" ref="E394">IF(INDEX(I:I,ROW())&lt;&gt;"",VALUE(TRIM(LEFT(INDEX(I:I,ROW()),6))),0)</f>
        <v>0</v>
      </c>
      <c r="F394" s="269"/>
      <c r="G394" s="273"/>
      <c r="H394" s="288"/>
      <c r="I394" s="274"/>
      <c r="J394" s="288"/>
      <c r="K394" s="289"/>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08" cm="1">
        <f t="array" ref="E395">IF(INDEX(I:I,ROW())&lt;&gt;"",VALUE(TRIM(LEFT(INDEX(I:I,ROW()),6))),0)</f>
        <v>0</v>
      </c>
      <c r="F395" s="269"/>
      <c r="G395" s="273"/>
      <c r="H395" s="288"/>
      <c r="I395" s="274"/>
      <c r="J395" s="288"/>
      <c r="K395" s="289"/>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08" cm="1">
        <f t="array" ref="E396">IF(INDEX(I:I,ROW())&lt;&gt;"",VALUE(TRIM(LEFT(INDEX(I:I,ROW()),6))),0)</f>
        <v>0</v>
      </c>
      <c r="F396" s="269"/>
      <c r="G396" s="273"/>
      <c r="H396" s="288"/>
      <c r="I396" s="274"/>
      <c r="J396" s="288"/>
      <c r="K396" s="289"/>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08" cm="1">
        <f t="array" ref="E397">IF(INDEX(I:I,ROW())&lt;&gt;"",VALUE(TRIM(LEFT(INDEX(I:I,ROW()),6))),0)</f>
        <v>0</v>
      </c>
      <c r="F397" s="269"/>
      <c r="G397" s="273"/>
      <c r="H397" s="288"/>
      <c r="I397" s="274"/>
      <c r="J397" s="288"/>
      <c r="K397" s="289"/>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08" cm="1">
        <f t="array" ref="E398">IF(INDEX(I:I,ROW())&lt;&gt;"",VALUE(TRIM(LEFT(INDEX(I:I,ROW()),6))),0)</f>
        <v>0</v>
      </c>
      <c r="F398" s="269"/>
      <c r="G398" s="273"/>
      <c r="H398" s="288"/>
      <c r="I398" s="274"/>
      <c r="J398" s="288"/>
      <c r="K398" s="289"/>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08" cm="1">
        <f t="array" ref="E399">IF(INDEX(I:I,ROW())&lt;&gt;"",VALUE(TRIM(LEFT(INDEX(I:I,ROW()),6))),0)</f>
        <v>0</v>
      </c>
      <c r="F399" s="269"/>
      <c r="G399" s="273"/>
      <c r="H399" s="288"/>
      <c r="I399" s="274"/>
      <c r="J399" s="288"/>
      <c r="K399" s="289"/>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08" cm="1">
        <f t="array" ref="E400">IF(INDEX(I:I,ROW())&lt;&gt;"",VALUE(TRIM(LEFT(INDEX(I:I,ROW()),6))),0)</f>
        <v>0</v>
      </c>
      <c r="F400" s="269"/>
      <c r="G400" s="273"/>
      <c r="H400" s="288"/>
      <c r="I400" s="274"/>
      <c r="J400" s="288"/>
      <c r="K400" s="289"/>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08" cm="1">
        <f t="array" ref="E401">IF(INDEX(I:I,ROW())&lt;&gt;"",VALUE(TRIM(LEFT(INDEX(I:I,ROW()),6))),0)</f>
        <v>0</v>
      </c>
      <c r="F401" s="269"/>
      <c r="G401" s="273"/>
      <c r="H401" s="288"/>
      <c r="I401" s="274"/>
      <c r="J401" s="288"/>
      <c r="K401" s="289"/>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08" cm="1">
        <f t="array" ref="E402">IF(INDEX(I:I,ROW())&lt;&gt;"",VALUE(TRIM(LEFT(INDEX(I:I,ROW()),6))),0)</f>
        <v>0</v>
      </c>
      <c r="F402" s="269"/>
      <c r="G402" s="273"/>
      <c r="H402" s="288"/>
      <c r="I402" s="274"/>
      <c r="J402" s="288"/>
      <c r="K402" s="289"/>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08" cm="1">
        <f t="array" ref="E403">IF(INDEX(I:I,ROW())&lt;&gt;"",VALUE(TRIM(LEFT(INDEX(I:I,ROW()),6))),0)</f>
        <v>0</v>
      </c>
      <c r="F403" s="269"/>
      <c r="G403" s="273"/>
      <c r="H403" s="288"/>
      <c r="I403" s="274"/>
      <c r="J403" s="288"/>
      <c r="K403" s="289"/>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08" cm="1">
        <f t="array" ref="E404">IF(INDEX(I:I,ROW())&lt;&gt;"",VALUE(TRIM(LEFT(INDEX(I:I,ROW()),6))),0)</f>
        <v>0</v>
      </c>
      <c r="F404" s="269"/>
      <c r="G404" s="273"/>
      <c r="H404" s="288"/>
      <c r="I404" s="274"/>
      <c r="J404" s="288"/>
      <c r="K404" s="289"/>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08" cm="1">
        <f t="array" ref="E405">IF(INDEX(I:I,ROW())&lt;&gt;"",VALUE(TRIM(LEFT(INDEX(I:I,ROW()),6))),0)</f>
        <v>0</v>
      </c>
      <c r="F405" s="269"/>
      <c r="G405" s="273"/>
      <c r="H405" s="288"/>
      <c r="I405" s="274"/>
      <c r="J405" s="288"/>
      <c r="K405" s="289"/>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08" cm="1">
        <f t="array" ref="E406">IF(INDEX(I:I,ROW())&lt;&gt;"",VALUE(TRIM(LEFT(INDEX(I:I,ROW()),6))),0)</f>
        <v>0</v>
      </c>
      <c r="F406" s="269"/>
      <c r="G406" s="273"/>
      <c r="H406" s="288"/>
      <c r="I406" s="274"/>
      <c r="J406" s="288"/>
      <c r="K406" s="289"/>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08" cm="1">
        <f t="array" ref="E407">IF(INDEX(I:I,ROW())&lt;&gt;"",VALUE(TRIM(LEFT(INDEX(I:I,ROW()),6))),0)</f>
        <v>0</v>
      </c>
      <c r="F407" s="269"/>
      <c r="G407" s="273"/>
      <c r="H407" s="288"/>
      <c r="I407" s="274"/>
      <c r="J407" s="288"/>
      <c r="K407" s="289"/>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08" cm="1">
        <f t="array" ref="E408">IF(INDEX(I:I,ROW())&lt;&gt;"",VALUE(TRIM(LEFT(INDEX(I:I,ROW()),6))),0)</f>
        <v>0</v>
      </c>
      <c r="F408" s="269"/>
      <c r="G408" s="273"/>
      <c r="H408" s="288"/>
      <c r="I408" s="274"/>
      <c r="J408" s="288"/>
      <c r="K408" s="289"/>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08" cm="1">
        <f t="array" ref="E409">IF(INDEX(I:I,ROW())&lt;&gt;"",VALUE(TRIM(LEFT(INDEX(I:I,ROW()),6))),0)</f>
        <v>0</v>
      </c>
      <c r="F409" s="269"/>
      <c r="G409" s="273"/>
      <c r="H409" s="288"/>
      <c r="I409" s="274"/>
      <c r="J409" s="288"/>
      <c r="K409" s="289"/>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08" cm="1">
        <f t="array" ref="E410">IF(INDEX(I:I,ROW())&lt;&gt;"",VALUE(TRIM(LEFT(INDEX(I:I,ROW()),6))),0)</f>
        <v>0</v>
      </c>
      <c r="F410" s="269"/>
      <c r="G410" s="273"/>
      <c r="H410" s="288"/>
      <c r="I410" s="274"/>
      <c r="J410" s="288"/>
      <c r="K410" s="289"/>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08" cm="1">
        <f t="array" ref="E411">IF(INDEX(I:I,ROW())&lt;&gt;"",VALUE(TRIM(LEFT(INDEX(I:I,ROW()),6))),0)</f>
        <v>0</v>
      </c>
      <c r="F411" s="269"/>
      <c r="G411" s="273"/>
      <c r="H411" s="288"/>
      <c r="I411" s="274"/>
      <c r="J411" s="288"/>
      <c r="K411" s="289"/>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08" cm="1">
        <f t="array" ref="E412">IF(INDEX(I:I,ROW())&lt;&gt;"",VALUE(TRIM(LEFT(INDEX(I:I,ROW()),6))),0)</f>
        <v>0</v>
      </c>
      <c r="F412" s="269"/>
      <c r="G412" s="273"/>
      <c r="H412" s="288"/>
      <c r="I412" s="274"/>
      <c r="J412" s="288"/>
      <c r="K412" s="289"/>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08" cm="1">
        <f t="array" ref="E413">IF(INDEX(I:I,ROW())&lt;&gt;"",VALUE(TRIM(LEFT(INDEX(I:I,ROW()),6))),0)</f>
        <v>0</v>
      </c>
      <c r="F413" s="269"/>
      <c r="G413" s="273"/>
      <c r="H413" s="288"/>
      <c r="I413" s="274"/>
      <c r="J413" s="288"/>
      <c r="K413" s="289"/>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08" cm="1">
        <f t="array" ref="E414">IF(INDEX(I:I,ROW())&lt;&gt;"",VALUE(TRIM(LEFT(INDEX(I:I,ROW()),6))),0)</f>
        <v>0</v>
      </c>
      <c r="F414" s="269"/>
      <c r="G414" s="273"/>
      <c r="H414" s="288"/>
      <c r="I414" s="274"/>
      <c r="J414" s="288"/>
      <c r="K414" s="289"/>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08" cm="1">
        <f t="array" ref="E415">IF(INDEX(I:I,ROW())&lt;&gt;"",VALUE(TRIM(LEFT(INDEX(I:I,ROW()),6))),0)</f>
        <v>0</v>
      </c>
      <c r="F415" s="269"/>
      <c r="G415" s="273"/>
      <c r="H415" s="288"/>
      <c r="I415" s="274"/>
      <c r="J415" s="288"/>
      <c r="K415" s="289"/>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08" cm="1">
        <f t="array" ref="E416">IF(INDEX(I:I,ROW())&lt;&gt;"",VALUE(TRIM(LEFT(INDEX(I:I,ROW()),6))),0)</f>
        <v>0</v>
      </c>
      <c r="F416" s="269"/>
      <c r="G416" s="273"/>
      <c r="H416" s="288"/>
      <c r="I416" s="274"/>
      <c r="J416" s="288"/>
      <c r="K416" s="289"/>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08" cm="1">
        <f t="array" ref="E417">IF(INDEX(I:I,ROW())&lt;&gt;"",VALUE(TRIM(LEFT(INDEX(I:I,ROW()),6))),0)</f>
        <v>0</v>
      </c>
      <c r="F417" s="269"/>
      <c r="G417" s="273"/>
      <c r="H417" s="288"/>
      <c r="I417" s="274"/>
      <c r="J417" s="288"/>
      <c r="K417" s="289"/>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08" cm="1">
        <f t="array" ref="E418">IF(INDEX(I:I,ROW())&lt;&gt;"",VALUE(TRIM(LEFT(INDEX(I:I,ROW()),6))),0)</f>
        <v>0</v>
      </c>
      <c r="F418" s="269"/>
      <c r="G418" s="273"/>
      <c r="H418" s="288"/>
      <c r="I418" s="274"/>
      <c r="J418" s="288"/>
      <c r="K418" s="289"/>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08" cm="1">
        <f t="array" ref="E419">IF(INDEX(I:I,ROW())&lt;&gt;"",VALUE(TRIM(LEFT(INDEX(I:I,ROW()),6))),0)</f>
        <v>0</v>
      </c>
      <c r="F419" s="269"/>
      <c r="G419" s="273"/>
      <c r="H419" s="288"/>
      <c r="I419" s="274"/>
      <c r="J419" s="288"/>
      <c r="K419" s="289"/>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08" cm="1">
        <f t="array" ref="E420">IF(INDEX(I:I,ROW())&lt;&gt;"",VALUE(TRIM(LEFT(INDEX(I:I,ROW()),6))),0)</f>
        <v>0</v>
      </c>
      <c r="F420" s="269"/>
      <c r="G420" s="273"/>
      <c r="H420" s="288"/>
      <c r="I420" s="274"/>
      <c r="J420" s="288"/>
      <c r="K420" s="289"/>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08" cm="1">
        <f t="array" ref="E421">IF(INDEX(I:I,ROW())&lt;&gt;"",VALUE(TRIM(LEFT(INDEX(I:I,ROW()),6))),0)</f>
        <v>0</v>
      </c>
      <c r="F421" s="269"/>
      <c r="G421" s="273"/>
      <c r="H421" s="288"/>
      <c r="I421" s="274"/>
      <c r="J421" s="288"/>
      <c r="K421" s="289"/>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08" cm="1">
        <f t="array" ref="E422">IF(INDEX(I:I,ROW())&lt;&gt;"",VALUE(TRIM(LEFT(INDEX(I:I,ROW()),6))),0)</f>
        <v>0</v>
      </c>
      <c r="F422" s="269"/>
      <c r="G422" s="273"/>
      <c r="H422" s="288"/>
      <c r="I422" s="274"/>
      <c r="J422" s="288"/>
      <c r="K422" s="289"/>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08" cm="1">
        <f t="array" ref="E423">IF(INDEX(I:I,ROW())&lt;&gt;"",VALUE(TRIM(LEFT(INDEX(I:I,ROW()),6))),0)</f>
        <v>0</v>
      </c>
      <c r="F423" s="269"/>
      <c r="G423" s="273"/>
      <c r="H423" s="288"/>
      <c r="I423" s="274"/>
      <c r="J423" s="288"/>
      <c r="K423" s="289"/>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08" cm="1">
        <f t="array" ref="E424">IF(INDEX(I:I,ROW())&lt;&gt;"",VALUE(TRIM(LEFT(INDEX(I:I,ROW()),6))),0)</f>
        <v>0</v>
      </c>
      <c r="F424" s="269"/>
      <c r="G424" s="273"/>
      <c r="H424" s="288"/>
      <c r="I424" s="274"/>
      <c r="J424" s="288"/>
      <c r="K424" s="289"/>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08" cm="1">
        <f t="array" ref="E425">IF(INDEX(I:I,ROW())&lt;&gt;"",VALUE(TRIM(LEFT(INDEX(I:I,ROW()),6))),0)</f>
        <v>0</v>
      </c>
      <c r="F425" s="269"/>
      <c r="G425" s="273"/>
      <c r="H425" s="288"/>
      <c r="I425" s="274"/>
      <c r="J425" s="288"/>
      <c r="K425" s="289"/>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08" cm="1">
        <f t="array" ref="E426">IF(INDEX(I:I,ROW())&lt;&gt;"",VALUE(TRIM(LEFT(INDEX(I:I,ROW()),6))),0)</f>
        <v>0</v>
      </c>
      <c r="F426" s="269"/>
      <c r="G426" s="273"/>
      <c r="H426" s="288"/>
      <c r="I426" s="274"/>
      <c r="J426" s="288"/>
      <c r="K426" s="289"/>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08" cm="1">
        <f t="array" ref="E427">IF(INDEX(I:I,ROW())&lt;&gt;"",VALUE(TRIM(LEFT(INDEX(I:I,ROW()),6))),0)</f>
        <v>0</v>
      </c>
      <c r="F427" s="269"/>
      <c r="G427" s="273"/>
      <c r="H427" s="288"/>
      <c r="I427" s="274"/>
      <c r="J427" s="288"/>
      <c r="K427" s="289"/>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08" cm="1">
        <f t="array" ref="E428">IF(INDEX(I:I,ROW())&lt;&gt;"",VALUE(TRIM(LEFT(INDEX(I:I,ROW()),6))),0)</f>
        <v>0</v>
      </c>
      <c r="F428" s="269"/>
      <c r="G428" s="273"/>
      <c r="H428" s="288"/>
      <c r="I428" s="274"/>
      <c r="J428" s="288"/>
      <c r="K428" s="289"/>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08" cm="1">
        <f t="array" ref="E429">IF(INDEX(I:I,ROW())&lt;&gt;"",VALUE(TRIM(LEFT(INDEX(I:I,ROW()),6))),0)</f>
        <v>0</v>
      </c>
      <c r="F429" s="269"/>
      <c r="G429" s="273"/>
      <c r="H429" s="288"/>
      <c r="I429" s="274"/>
      <c r="J429" s="288"/>
      <c r="K429" s="289"/>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08" cm="1">
        <f t="array" ref="E430">IF(INDEX(I:I,ROW())&lt;&gt;"",VALUE(TRIM(LEFT(INDEX(I:I,ROW()),6))),0)</f>
        <v>0</v>
      </c>
      <c r="F430" s="269"/>
      <c r="G430" s="273"/>
      <c r="H430" s="288"/>
      <c r="I430" s="274"/>
      <c r="J430" s="288"/>
      <c r="K430" s="289"/>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08" cm="1">
        <f t="array" ref="E431">IF(INDEX(I:I,ROW())&lt;&gt;"",VALUE(TRIM(LEFT(INDEX(I:I,ROW()),6))),0)</f>
        <v>0</v>
      </c>
      <c r="F431" s="269"/>
      <c r="G431" s="273"/>
      <c r="H431" s="288"/>
      <c r="I431" s="274"/>
      <c r="J431" s="288"/>
      <c r="K431" s="289"/>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08" cm="1">
        <f t="array" ref="E432">IF(INDEX(I:I,ROW())&lt;&gt;"",VALUE(TRIM(LEFT(INDEX(I:I,ROW()),6))),0)</f>
        <v>0</v>
      </c>
      <c r="F432" s="269"/>
      <c r="G432" s="273"/>
      <c r="H432" s="288"/>
      <c r="I432" s="274"/>
      <c r="J432" s="288"/>
      <c r="K432" s="289"/>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08" cm="1">
        <f t="array" ref="E433">IF(INDEX(I:I,ROW())&lt;&gt;"",VALUE(TRIM(LEFT(INDEX(I:I,ROW()),6))),0)</f>
        <v>0</v>
      </c>
      <c r="F433" s="269"/>
      <c r="G433" s="273"/>
      <c r="H433" s="288"/>
      <c r="I433" s="274"/>
      <c r="J433" s="288"/>
      <c r="K433" s="289"/>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08" cm="1">
        <f t="array" ref="E434">IF(INDEX(I:I,ROW())&lt;&gt;"",VALUE(TRIM(LEFT(INDEX(I:I,ROW()),6))),0)</f>
        <v>0</v>
      </c>
      <c r="F434" s="269"/>
      <c r="G434" s="273"/>
      <c r="H434" s="288"/>
      <c r="I434" s="274"/>
      <c r="J434" s="288"/>
      <c r="K434" s="289"/>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08" cm="1">
        <f t="array" ref="E435">IF(INDEX(I:I,ROW())&lt;&gt;"",VALUE(TRIM(LEFT(INDEX(I:I,ROW()),6))),0)</f>
        <v>0</v>
      </c>
      <c r="F435" s="269"/>
      <c r="G435" s="273"/>
      <c r="H435" s="288"/>
      <c r="I435" s="274"/>
      <c r="J435" s="288"/>
      <c r="K435" s="289"/>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08" cm="1">
        <f t="array" ref="E436">IF(INDEX(I:I,ROW())&lt;&gt;"",VALUE(TRIM(LEFT(INDEX(I:I,ROW()),6))),0)</f>
        <v>0</v>
      </c>
      <c r="F436" s="269"/>
      <c r="G436" s="273"/>
      <c r="H436" s="288"/>
      <c r="I436" s="274"/>
      <c r="J436" s="288"/>
      <c r="K436" s="289"/>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08" cm="1">
        <f t="array" ref="E437">IF(INDEX(I:I,ROW())&lt;&gt;"",VALUE(TRIM(LEFT(INDEX(I:I,ROW()),6))),0)</f>
        <v>0</v>
      </c>
      <c r="F437" s="269"/>
      <c r="G437" s="273"/>
      <c r="H437" s="288"/>
      <c r="I437" s="274"/>
      <c r="J437" s="288"/>
      <c r="K437" s="289"/>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08" cm="1">
        <f t="array" ref="E438">IF(INDEX(I:I,ROW())&lt;&gt;"",VALUE(TRIM(LEFT(INDEX(I:I,ROW()),6))),0)</f>
        <v>0</v>
      </c>
      <c r="F438" s="269"/>
      <c r="G438" s="273"/>
      <c r="H438" s="288"/>
      <c r="I438" s="274"/>
      <c r="J438" s="288"/>
      <c r="K438" s="289"/>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08" cm="1">
        <f t="array" ref="E439">IF(INDEX(I:I,ROW())&lt;&gt;"",VALUE(TRIM(LEFT(INDEX(I:I,ROW()),6))),0)</f>
        <v>0</v>
      </c>
      <c r="F439" s="269"/>
      <c r="G439" s="273"/>
      <c r="H439" s="288"/>
      <c r="I439" s="274"/>
      <c r="J439" s="288"/>
      <c r="K439" s="289"/>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08" cm="1">
        <f t="array" ref="E440">IF(INDEX(I:I,ROW())&lt;&gt;"",VALUE(TRIM(LEFT(INDEX(I:I,ROW()),6))),0)</f>
        <v>0</v>
      </c>
      <c r="F440" s="269"/>
      <c r="G440" s="273"/>
      <c r="H440" s="288"/>
      <c r="I440" s="274"/>
      <c r="J440" s="288"/>
      <c r="K440" s="289"/>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08" cm="1">
        <f t="array" ref="E441">IF(INDEX(I:I,ROW())&lt;&gt;"",VALUE(TRIM(LEFT(INDEX(I:I,ROW()),6))),0)</f>
        <v>0</v>
      </c>
      <c r="F441" s="269"/>
      <c r="G441" s="273"/>
      <c r="H441" s="288"/>
      <c r="I441" s="274"/>
      <c r="J441" s="288"/>
      <c r="K441" s="289"/>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08" cm="1">
        <f t="array" ref="E442">IF(INDEX(I:I,ROW())&lt;&gt;"",VALUE(TRIM(LEFT(INDEX(I:I,ROW()),6))),0)</f>
        <v>0</v>
      </c>
      <c r="F442" s="269"/>
      <c r="G442" s="273"/>
      <c r="H442" s="288"/>
      <c r="I442" s="274"/>
      <c r="J442" s="288"/>
      <c r="K442" s="289"/>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08" cm="1">
        <f t="array" ref="E443">IF(INDEX(I:I,ROW())&lt;&gt;"",VALUE(TRIM(LEFT(INDEX(I:I,ROW()),6))),0)</f>
        <v>0</v>
      </c>
      <c r="F443" s="269"/>
      <c r="G443" s="273"/>
      <c r="H443" s="288"/>
      <c r="I443" s="274"/>
      <c r="J443" s="288"/>
      <c r="K443" s="289"/>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08" cm="1">
        <f t="array" ref="E444">IF(INDEX(I:I,ROW())&lt;&gt;"",VALUE(TRIM(LEFT(INDEX(I:I,ROW()),6))),0)</f>
        <v>0</v>
      </c>
      <c r="F444" s="269"/>
      <c r="G444" s="273"/>
      <c r="H444" s="288"/>
      <c r="I444" s="274"/>
      <c r="J444" s="288"/>
      <c r="K444" s="289"/>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08" cm="1">
        <f t="array" ref="E445">IF(INDEX(I:I,ROW())&lt;&gt;"",VALUE(TRIM(LEFT(INDEX(I:I,ROW()),6))),0)</f>
        <v>0</v>
      </c>
      <c r="F445" s="269"/>
      <c r="G445" s="273"/>
      <c r="H445" s="288"/>
      <c r="I445" s="274"/>
      <c r="J445" s="288"/>
      <c r="K445" s="289"/>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08" cm="1">
        <f t="array" ref="E446">IF(INDEX(I:I,ROW())&lt;&gt;"",VALUE(TRIM(LEFT(INDEX(I:I,ROW()),6))),0)</f>
        <v>0</v>
      </c>
      <c r="F446" s="269"/>
      <c r="G446" s="273"/>
      <c r="H446" s="288"/>
      <c r="I446" s="274"/>
      <c r="J446" s="288"/>
      <c r="K446" s="289"/>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08" cm="1">
        <f t="array" ref="E447">IF(INDEX(I:I,ROW())&lt;&gt;"",VALUE(TRIM(LEFT(INDEX(I:I,ROW()),6))),0)</f>
        <v>0</v>
      </c>
      <c r="F447" s="269"/>
      <c r="G447" s="273"/>
      <c r="H447" s="288"/>
      <c r="I447" s="274"/>
      <c r="J447" s="288"/>
      <c r="K447" s="289"/>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08" cm="1">
        <f t="array" ref="E448">IF(INDEX(I:I,ROW())&lt;&gt;"",VALUE(TRIM(LEFT(INDEX(I:I,ROW()),6))),0)</f>
        <v>0</v>
      </c>
      <c r="F448" s="269"/>
      <c r="G448" s="273"/>
      <c r="H448" s="288"/>
      <c r="I448" s="274"/>
      <c r="J448" s="288"/>
      <c r="K448" s="289"/>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08" cm="1">
        <f t="array" ref="E449">IF(INDEX(I:I,ROW())&lt;&gt;"",VALUE(TRIM(LEFT(INDEX(I:I,ROW()),6))),0)</f>
        <v>0</v>
      </c>
      <c r="F449" s="269"/>
      <c r="G449" s="273"/>
      <c r="H449" s="288"/>
      <c r="I449" s="274"/>
      <c r="J449" s="288"/>
      <c r="K449" s="289"/>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08" cm="1">
        <f t="array" ref="E450">IF(INDEX(I:I,ROW())&lt;&gt;"",VALUE(TRIM(LEFT(INDEX(I:I,ROW()),6))),0)</f>
        <v>0</v>
      </c>
      <c r="F450" s="269"/>
      <c r="G450" s="273"/>
      <c r="H450" s="288"/>
      <c r="I450" s="274"/>
      <c r="J450" s="288"/>
      <c r="K450" s="289"/>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08" cm="1">
        <f t="array" ref="E451">IF(INDEX(I:I,ROW())&lt;&gt;"",VALUE(TRIM(LEFT(INDEX(I:I,ROW()),6))),0)</f>
        <v>0</v>
      </c>
      <c r="F451" s="269"/>
      <c r="G451" s="273"/>
      <c r="H451" s="288"/>
      <c r="I451" s="274"/>
      <c r="J451" s="288"/>
      <c r="K451" s="289"/>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08" cm="1">
        <f t="array" ref="E452">IF(INDEX(I:I,ROW())&lt;&gt;"",VALUE(TRIM(LEFT(INDEX(I:I,ROW()),6))),0)</f>
        <v>0</v>
      </c>
      <c r="F452" s="269"/>
      <c r="G452" s="273"/>
      <c r="H452" s="288"/>
      <c r="I452" s="274"/>
      <c r="J452" s="288"/>
      <c r="K452" s="289"/>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08" cm="1">
        <f t="array" ref="E453">IF(INDEX(I:I,ROW())&lt;&gt;"",VALUE(TRIM(LEFT(INDEX(I:I,ROW()),6))),0)</f>
        <v>0</v>
      </c>
      <c r="F453" s="269"/>
      <c r="G453" s="273"/>
      <c r="H453" s="288"/>
      <c r="I453" s="274"/>
      <c r="J453" s="288"/>
      <c r="K453" s="289"/>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08" cm="1">
        <f t="array" ref="E454">IF(INDEX(I:I,ROW())&lt;&gt;"",VALUE(TRIM(LEFT(INDEX(I:I,ROW()),6))),0)</f>
        <v>0</v>
      </c>
      <c r="F454" s="269"/>
      <c r="G454" s="273"/>
      <c r="H454" s="288"/>
      <c r="I454" s="274"/>
      <c r="J454" s="288"/>
      <c r="K454" s="289"/>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08" cm="1">
        <f t="array" ref="E455">IF(INDEX(I:I,ROW())&lt;&gt;"",VALUE(TRIM(LEFT(INDEX(I:I,ROW()),6))),0)</f>
        <v>0</v>
      </c>
      <c r="F455" s="269"/>
      <c r="G455" s="273"/>
      <c r="H455" s="288"/>
      <c r="I455" s="274"/>
      <c r="J455" s="288"/>
      <c r="K455" s="289"/>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08" cm="1">
        <f t="array" ref="E456">IF(INDEX(I:I,ROW())&lt;&gt;"",VALUE(TRIM(LEFT(INDEX(I:I,ROW()),6))),0)</f>
        <v>0</v>
      </c>
      <c r="F456" s="269"/>
      <c r="G456" s="273"/>
      <c r="H456" s="288"/>
      <c r="I456" s="274"/>
      <c r="J456" s="288"/>
      <c r="K456" s="289"/>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08" cm="1">
        <f t="array" ref="E457">IF(INDEX(I:I,ROW())&lt;&gt;"",VALUE(TRIM(LEFT(INDEX(I:I,ROW()),6))),0)</f>
        <v>0</v>
      </c>
      <c r="F457" s="269"/>
      <c r="G457" s="273"/>
      <c r="H457" s="288"/>
      <c r="I457" s="274"/>
      <c r="J457" s="288"/>
      <c r="K457" s="289"/>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08" cm="1">
        <f t="array" ref="E458">IF(INDEX(I:I,ROW())&lt;&gt;"",VALUE(TRIM(LEFT(INDEX(I:I,ROW()),6))),0)</f>
        <v>0</v>
      </c>
      <c r="F458" s="269"/>
      <c r="G458" s="273"/>
      <c r="H458" s="288"/>
      <c r="I458" s="274"/>
      <c r="J458" s="288"/>
      <c r="K458" s="289"/>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08" cm="1">
        <f t="array" ref="E459">IF(INDEX(I:I,ROW())&lt;&gt;"",VALUE(TRIM(LEFT(INDEX(I:I,ROW()),6))),0)</f>
        <v>0</v>
      </c>
      <c r="F459" s="269"/>
      <c r="G459" s="273"/>
      <c r="H459" s="288"/>
      <c r="I459" s="274"/>
      <c r="J459" s="288"/>
      <c r="K459" s="289"/>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08" cm="1">
        <f t="array" ref="E460">IF(INDEX(I:I,ROW())&lt;&gt;"",VALUE(TRIM(LEFT(INDEX(I:I,ROW()),6))),0)</f>
        <v>0</v>
      </c>
      <c r="F460" s="269"/>
      <c r="G460" s="273"/>
      <c r="H460" s="288"/>
      <c r="I460" s="274"/>
      <c r="J460" s="288"/>
      <c r="K460" s="289"/>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08" cm="1">
        <f t="array" ref="E461">IF(INDEX(I:I,ROW())&lt;&gt;"",VALUE(TRIM(LEFT(INDEX(I:I,ROW()),6))),0)</f>
        <v>0</v>
      </c>
      <c r="F461" s="269"/>
      <c r="G461" s="273"/>
      <c r="H461" s="288"/>
      <c r="I461" s="274"/>
      <c r="J461" s="288"/>
      <c r="K461" s="289"/>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08" cm="1">
        <f t="array" ref="E462">IF(INDEX(I:I,ROW())&lt;&gt;"",VALUE(TRIM(LEFT(INDEX(I:I,ROW()),6))),0)</f>
        <v>0</v>
      </c>
      <c r="F462" s="269"/>
      <c r="G462" s="273"/>
      <c r="H462" s="288"/>
      <c r="I462" s="274"/>
      <c r="J462" s="288"/>
      <c r="K462" s="289"/>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08" cm="1">
        <f t="array" ref="E463">IF(INDEX(I:I,ROW())&lt;&gt;"",VALUE(TRIM(LEFT(INDEX(I:I,ROW()),6))),0)</f>
        <v>0</v>
      </c>
      <c r="F463" s="269"/>
      <c r="G463" s="273"/>
      <c r="H463" s="288"/>
      <c r="I463" s="274"/>
      <c r="J463" s="288"/>
      <c r="K463" s="289"/>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08" cm="1">
        <f t="array" ref="E464">IF(INDEX(I:I,ROW())&lt;&gt;"",VALUE(TRIM(LEFT(INDEX(I:I,ROW()),6))),0)</f>
        <v>0</v>
      </c>
      <c r="F464" s="269"/>
      <c r="G464" s="273"/>
      <c r="H464" s="288"/>
      <c r="I464" s="274"/>
      <c r="J464" s="288"/>
      <c r="K464" s="289"/>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08" cm="1">
        <f t="array" ref="E465">IF(INDEX(I:I,ROW())&lt;&gt;"",VALUE(TRIM(LEFT(INDEX(I:I,ROW()),6))),0)</f>
        <v>0</v>
      </c>
      <c r="F465" s="269"/>
      <c r="G465" s="273"/>
      <c r="H465" s="288"/>
      <c r="I465" s="274"/>
      <c r="J465" s="288"/>
      <c r="K465" s="289"/>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08" cm="1">
        <f t="array" ref="E466">IF(INDEX(I:I,ROW())&lt;&gt;"",VALUE(TRIM(LEFT(INDEX(I:I,ROW()),6))),0)</f>
        <v>0</v>
      </c>
      <c r="F466" s="269"/>
      <c r="G466" s="273"/>
      <c r="H466" s="288"/>
      <c r="I466" s="274"/>
      <c r="J466" s="288"/>
      <c r="K466" s="289"/>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08" cm="1">
        <f t="array" ref="E467">IF(INDEX(I:I,ROW())&lt;&gt;"",VALUE(TRIM(LEFT(INDEX(I:I,ROW()),6))),0)</f>
        <v>0</v>
      </c>
      <c r="F467" s="269"/>
      <c r="G467" s="273"/>
      <c r="H467" s="288"/>
      <c r="I467" s="274"/>
      <c r="J467" s="288"/>
      <c r="K467" s="289"/>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08" cm="1">
        <f t="array" ref="E468">IF(INDEX(I:I,ROW())&lt;&gt;"",VALUE(TRIM(LEFT(INDEX(I:I,ROW()),6))),0)</f>
        <v>0</v>
      </c>
      <c r="F468" s="269"/>
      <c r="G468" s="273"/>
      <c r="H468" s="288"/>
      <c r="I468" s="274"/>
      <c r="J468" s="288"/>
      <c r="K468" s="289"/>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08" cm="1">
        <f t="array" ref="E469">IF(INDEX(I:I,ROW())&lt;&gt;"",VALUE(TRIM(LEFT(INDEX(I:I,ROW()),6))),0)</f>
        <v>0</v>
      </c>
      <c r="F469" s="269"/>
      <c r="G469" s="273"/>
      <c r="H469" s="288"/>
      <c r="I469" s="274"/>
      <c r="J469" s="288"/>
      <c r="K469" s="289"/>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08" cm="1">
        <f t="array" ref="E470">IF(INDEX(I:I,ROW())&lt;&gt;"",VALUE(TRIM(LEFT(INDEX(I:I,ROW()),6))),0)</f>
        <v>0</v>
      </c>
      <c r="F470" s="269"/>
      <c r="G470" s="273"/>
      <c r="H470" s="288"/>
      <c r="I470" s="274"/>
      <c r="J470" s="288"/>
      <c r="K470" s="289"/>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08" cm="1">
        <f t="array" ref="E471">IF(INDEX(I:I,ROW())&lt;&gt;"",VALUE(TRIM(LEFT(INDEX(I:I,ROW()),6))),0)</f>
        <v>0</v>
      </c>
      <c r="F471" s="269"/>
      <c r="G471" s="273"/>
      <c r="H471" s="288"/>
      <c r="I471" s="274"/>
      <c r="J471" s="288"/>
      <c r="K471" s="289"/>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08" cm="1">
        <f t="array" ref="E472">IF(INDEX(I:I,ROW())&lt;&gt;"",VALUE(TRIM(LEFT(INDEX(I:I,ROW()),6))),0)</f>
        <v>0</v>
      </c>
      <c r="F472" s="269"/>
      <c r="G472" s="273"/>
      <c r="H472" s="288"/>
      <c r="I472" s="274"/>
      <c r="J472" s="288"/>
      <c r="K472" s="289"/>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08" cm="1">
        <f t="array" ref="E473">IF(INDEX(I:I,ROW())&lt;&gt;"",VALUE(TRIM(LEFT(INDEX(I:I,ROW()),6))),0)</f>
        <v>0</v>
      </c>
      <c r="F473" s="269"/>
      <c r="G473" s="273"/>
      <c r="H473" s="288"/>
      <c r="I473" s="274"/>
      <c r="J473" s="288"/>
      <c r="K473" s="289"/>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08" cm="1">
        <f t="array" ref="E474">IF(INDEX(I:I,ROW())&lt;&gt;"",VALUE(TRIM(LEFT(INDEX(I:I,ROW()),6))),0)</f>
        <v>0</v>
      </c>
      <c r="F474" s="269"/>
      <c r="G474" s="273"/>
      <c r="H474" s="288"/>
      <c r="I474" s="274"/>
      <c r="J474" s="288"/>
      <c r="K474" s="289"/>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08" cm="1">
        <f t="array" ref="E475">IF(INDEX(I:I,ROW())&lt;&gt;"",VALUE(TRIM(LEFT(INDEX(I:I,ROW()),6))),0)</f>
        <v>0</v>
      </c>
      <c r="F475" s="269"/>
      <c r="G475" s="273"/>
      <c r="H475" s="288"/>
      <c r="I475" s="274"/>
      <c r="J475" s="288"/>
      <c r="K475" s="289"/>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08" cm="1">
        <f t="array" ref="E476">IF(INDEX(I:I,ROW())&lt;&gt;"",VALUE(TRIM(LEFT(INDEX(I:I,ROW()),6))),0)</f>
        <v>0</v>
      </c>
      <c r="F476" s="269"/>
      <c r="G476" s="273"/>
      <c r="H476" s="288"/>
      <c r="I476" s="274"/>
      <c r="J476" s="288"/>
      <c r="K476" s="289"/>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08" cm="1">
        <f t="array" ref="E477">IF(INDEX(I:I,ROW())&lt;&gt;"",VALUE(TRIM(LEFT(INDEX(I:I,ROW()),6))),0)</f>
        <v>0</v>
      </c>
      <c r="F477" s="269"/>
      <c r="G477" s="273"/>
      <c r="H477" s="288"/>
      <c r="I477" s="274"/>
      <c r="J477" s="288"/>
      <c r="K477" s="289"/>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08" cm="1">
        <f t="array" ref="E478">IF(INDEX(I:I,ROW())&lt;&gt;"",VALUE(TRIM(LEFT(INDEX(I:I,ROW()),6))),0)</f>
        <v>0</v>
      </c>
      <c r="F478" s="269"/>
      <c r="G478" s="273"/>
      <c r="H478" s="288"/>
      <c r="I478" s="274"/>
      <c r="J478" s="288"/>
      <c r="K478" s="289"/>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08" cm="1">
        <f t="array" ref="E479">IF(INDEX(I:I,ROW())&lt;&gt;"",VALUE(TRIM(LEFT(INDEX(I:I,ROW()),6))),0)</f>
        <v>0</v>
      </c>
      <c r="F479" s="269"/>
      <c r="G479" s="273"/>
      <c r="H479" s="288"/>
      <c r="I479" s="274"/>
      <c r="J479" s="288"/>
      <c r="K479" s="289"/>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08" cm="1">
        <f t="array" ref="E480">IF(INDEX(I:I,ROW())&lt;&gt;"",VALUE(TRIM(LEFT(INDEX(I:I,ROW()),6))),0)</f>
        <v>0</v>
      </c>
      <c r="F480" s="269"/>
      <c r="G480" s="273"/>
      <c r="H480" s="288"/>
      <c r="I480" s="274"/>
      <c r="J480" s="288"/>
      <c r="K480" s="289"/>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08" cm="1">
        <f t="array" ref="E481">IF(INDEX(I:I,ROW())&lt;&gt;"",VALUE(TRIM(LEFT(INDEX(I:I,ROW()),6))),0)</f>
        <v>0</v>
      </c>
      <c r="F481" s="269"/>
      <c r="G481" s="273"/>
      <c r="H481" s="288"/>
      <c r="I481" s="274"/>
      <c r="J481" s="288"/>
      <c r="K481" s="289"/>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08" cm="1">
        <f t="array" ref="E482">IF(INDEX(I:I,ROW())&lt;&gt;"",VALUE(TRIM(LEFT(INDEX(I:I,ROW()),6))),0)</f>
        <v>0</v>
      </c>
      <c r="F482" s="269"/>
      <c r="G482" s="273"/>
      <c r="H482" s="288"/>
      <c r="I482" s="274"/>
      <c r="J482" s="288"/>
      <c r="K482" s="289"/>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08" cm="1">
        <f t="array" ref="E483">IF(INDEX(I:I,ROW())&lt;&gt;"",VALUE(TRIM(LEFT(INDEX(I:I,ROW()),6))),0)</f>
        <v>0</v>
      </c>
      <c r="F483" s="269"/>
      <c r="G483" s="273"/>
      <c r="H483" s="288"/>
      <c r="I483" s="274"/>
      <c r="J483" s="288"/>
      <c r="K483" s="289"/>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08" cm="1">
        <f t="array" ref="E484">IF(INDEX(I:I,ROW())&lt;&gt;"",VALUE(TRIM(LEFT(INDEX(I:I,ROW()),6))),0)</f>
        <v>0</v>
      </c>
      <c r="F484" s="269"/>
      <c r="G484" s="273"/>
      <c r="H484" s="288"/>
      <c r="I484" s="274"/>
      <c r="J484" s="288"/>
      <c r="K484" s="289"/>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08" cm="1">
        <f t="array" ref="E485">IF(INDEX(I:I,ROW())&lt;&gt;"",VALUE(TRIM(LEFT(INDEX(I:I,ROW()),6))),0)</f>
        <v>0</v>
      </c>
      <c r="F485" s="269"/>
      <c r="G485" s="273"/>
      <c r="H485" s="288"/>
      <c r="I485" s="274"/>
      <c r="J485" s="288"/>
      <c r="K485" s="289"/>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08" cm="1">
        <f t="array" ref="E486">IF(INDEX(I:I,ROW())&lt;&gt;"",VALUE(TRIM(LEFT(INDEX(I:I,ROW()),6))),0)</f>
        <v>0</v>
      </c>
      <c r="F486" s="269"/>
      <c r="G486" s="273"/>
      <c r="H486" s="288"/>
      <c r="I486" s="274"/>
      <c r="J486" s="288"/>
      <c r="K486" s="289"/>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08" cm="1">
        <f t="array" ref="E487">IF(INDEX(I:I,ROW())&lt;&gt;"",VALUE(TRIM(LEFT(INDEX(I:I,ROW()),6))),0)</f>
        <v>0</v>
      </c>
      <c r="F487" s="269"/>
      <c r="G487" s="273"/>
      <c r="H487" s="288"/>
      <c r="I487" s="274"/>
      <c r="J487" s="288"/>
      <c r="K487" s="289"/>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08" cm="1">
        <f t="array" ref="E488">IF(INDEX(I:I,ROW())&lt;&gt;"",VALUE(TRIM(LEFT(INDEX(I:I,ROW()),6))),0)</f>
        <v>0</v>
      </c>
      <c r="F488" s="269"/>
      <c r="G488" s="273"/>
      <c r="H488" s="288"/>
      <c r="I488" s="274"/>
      <c r="J488" s="288"/>
      <c r="K488" s="289"/>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08" cm="1">
        <f t="array" ref="E489">IF(INDEX(I:I,ROW())&lt;&gt;"",VALUE(TRIM(LEFT(INDEX(I:I,ROW()),6))),0)</f>
        <v>0</v>
      </c>
      <c r="F489" s="269"/>
      <c r="G489" s="273"/>
      <c r="H489" s="288"/>
      <c r="I489" s="274"/>
      <c r="J489" s="288"/>
      <c r="K489" s="289"/>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08" cm="1">
        <f t="array" ref="E490">IF(INDEX(I:I,ROW())&lt;&gt;"",VALUE(TRIM(LEFT(INDEX(I:I,ROW()),6))),0)</f>
        <v>0</v>
      </c>
      <c r="F490" s="269"/>
      <c r="G490" s="273"/>
      <c r="H490" s="288"/>
      <c r="I490" s="274"/>
      <c r="J490" s="288"/>
      <c r="K490" s="289"/>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08" cm="1">
        <f t="array" ref="E491">IF(INDEX(I:I,ROW())&lt;&gt;"",VALUE(TRIM(LEFT(INDEX(I:I,ROW()),6))),0)</f>
        <v>0</v>
      </c>
      <c r="F491" s="269"/>
      <c r="G491" s="273"/>
      <c r="H491" s="288"/>
      <c r="I491" s="274"/>
      <c r="J491" s="288"/>
      <c r="K491" s="289"/>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08" cm="1">
        <f t="array" ref="E492">IF(INDEX(I:I,ROW())&lt;&gt;"",VALUE(TRIM(LEFT(INDEX(I:I,ROW()),6))),0)</f>
        <v>0</v>
      </c>
      <c r="F492" s="269"/>
      <c r="G492" s="273"/>
      <c r="H492" s="288"/>
      <c r="I492" s="274"/>
      <c r="J492" s="288"/>
      <c r="K492" s="289"/>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08" cm="1">
        <f t="array" ref="E493">IF(INDEX(I:I,ROW())&lt;&gt;"",VALUE(TRIM(LEFT(INDEX(I:I,ROW()),6))),0)</f>
        <v>0</v>
      </c>
      <c r="F493" s="269"/>
      <c r="G493" s="273"/>
      <c r="H493" s="288"/>
      <c r="I493" s="274"/>
      <c r="J493" s="288"/>
      <c r="K493" s="289"/>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08" cm="1">
        <f t="array" ref="E494">IF(INDEX(I:I,ROW())&lt;&gt;"",VALUE(TRIM(LEFT(INDEX(I:I,ROW()),6))),0)</f>
        <v>0</v>
      </c>
      <c r="F494" s="269"/>
      <c r="G494" s="273"/>
      <c r="H494" s="288"/>
      <c r="I494" s="274"/>
      <c r="J494" s="288"/>
      <c r="K494" s="289"/>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08" cm="1">
        <f t="array" ref="E495">IF(INDEX(I:I,ROW())&lt;&gt;"",VALUE(TRIM(LEFT(INDEX(I:I,ROW()),6))),0)</f>
        <v>0</v>
      </c>
      <c r="F495" s="269"/>
      <c r="G495" s="273"/>
      <c r="H495" s="288"/>
      <c r="I495" s="274"/>
      <c r="J495" s="288"/>
      <c r="K495" s="289"/>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08" cm="1">
        <f t="array" ref="E496">IF(INDEX(I:I,ROW())&lt;&gt;"",VALUE(TRIM(LEFT(INDEX(I:I,ROW()),6))),0)</f>
        <v>0</v>
      </c>
      <c r="F496" s="269"/>
      <c r="G496" s="273"/>
      <c r="H496" s="288"/>
      <c r="I496" s="274"/>
      <c r="J496" s="288"/>
      <c r="K496" s="289"/>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08" cm="1">
        <f t="array" ref="E497">IF(INDEX(I:I,ROW())&lt;&gt;"",VALUE(TRIM(LEFT(INDEX(I:I,ROW()),6))),0)</f>
        <v>0</v>
      </c>
      <c r="F497" s="269"/>
      <c r="G497" s="273"/>
      <c r="H497" s="288"/>
      <c r="I497" s="274"/>
      <c r="J497" s="288"/>
      <c r="K497" s="289"/>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08" cm="1">
        <f t="array" ref="E498">IF(INDEX(I:I,ROW())&lt;&gt;"",VALUE(TRIM(LEFT(INDEX(I:I,ROW()),6))),0)</f>
        <v>0</v>
      </c>
      <c r="F498" s="269"/>
      <c r="G498" s="273"/>
      <c r="H498" s="288"/>
      <c r="I498" s="274"/>
      <c r="J498" s="288"/>
      <c r="K498" s="289"/>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08" cm="1">
        <f t="array" ref="E499">IF(INDEX(I:I,ROW())&lt;&gt;"",VALUE(TRIM(LEFT(INDEX(I:I,ROW()),6))),0)</f>
        <v>0</v>
      </c>
      <c r="F499" s="269"/>
      <c r="G499" s="273"/>
      <c r="H499" s="288"/>
      <c r="I499" s="274"/>
      <c r="J499" s="288"/>
      <c r="K499" s="289"/>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08" cm="1">
        <f t="array" ref="E500">IF(INDEX(I:I,ROW())&lt;&gt;"",VALUE(TRIM(LEFT(INDEX(I:I,ROW()),6))),0)</f>
        <v>0</v>
      </c>
      <c r="F500" s="269"/>
      <c r="G500" s="273"/>
      <c r="H500" s="288"/>
      <c r="I500" s="274"/>
      <c r="J500" s="288"/>
      <c r="K500" s="289"/>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08" cm="1">
        <f t="array" ref="E501">IF(INDEX(I:I,ROW())&lt;&gt;"",VALUE(TRIM(LEFT(INDEX(I:I,ROW()),6))),0)</f>
        <v>0</v>
      </c>
      <c r="F501" s="269"/>
      <c r="G501" s="273"/>
      <c r="H501" s="288"/>
      <c r="I501" s="274"/>
      <c r="J501" s="288"/>
      <c r="K501" s="289"/>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08" cm="1">
        <f t="array" ref="E502">IF(INDEX(I:I,ROW())&lt;&gt;"",VALUE(TRIM(LEFT(INDEX(I:I,ROW()),6))),0)</f>
        <v>0</v>
      </c>
      <c r="F502" s="269"/>
      <c r="G502" s="273"/>
      <c r="H502" s="288"/>
      <c r="I502" s="274"/>
      <c r="J502" s="288"/>
      <c r="K502" s="289"/>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08" cm="1">
        <f t="array" ref="E503">IF(INDEX(I:I,ROW())&lt;&gt;"",VALUE(TRIM(LEFT(INDEX(I:I,ROW()),6))),0)</f>
        <v>0</v>
      </c>
      <c r="F503" s="269"/>
      <c r="G503" s="273"/>
      <c r="H503" s="288"/>
      <c r="I503" s="274"/>
      <c r="J503" s="288"/>
      <c r="K503" s="289"/>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08" cm="1">
        <f t="array" ref="E504">IF(INDEX(I:I,ROW())&lt;&gt;"",VALUE(TRIM(LEFT(INDEX(I:I,ROW()),6))),0)</f>
        <v>0</v>
      </c>
      <c r="F504" s="269"/>
      <c r="G504" s="273"/>
      <c r="H504" s="288"/>
      <c r="I504" s="274"/>
      <c r="J504" s="288"/>
      <c r="K504" s="289"/>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08" cm="1">
        <f t="array" ref="E505">IF(INDEX(I:I,ROW())&lt;&gt;"",VALUE(TRIM(LEFT(INDEX(I:I,ROW()),6))),0)</f>
        <v>0</v>
      </c>
      <c r="F505" s="269"/>
      <c r="G505" s="273"/>
      <c r="H505" s="288"/>
      <c r="I505" s="274"/>
      <c r="J505" s="288"/>
      <c r="K505" s="289"/>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08" cm="1">
        <f t="array" ref="E506">IF(INDEX(I:I,ROW())&lt;&gt;"",VALUE(TRIM(LEFT(INDEX(I:I,ROW()),6))),0)</f>
        <v>0</v>
      </c>
      <c r="F506" s="269"/>
      <c r="G506" s="273"/>
      <c r="H506" s="288"/>
      <c r="I506" s="274"/>
      <c r="J506" s="288"/>
      <c r="K506" s="289"/>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08" cm="1">
        <f t="array" ref="E507">IF(INDEX(I:I,ROW())&lt;&gt;"",VALUE(TRIM(LEFT(INDEX(I:I,ROW()),6))),0)</f>
        <v>0</v>
      </c>
      <c r="F507" s="269"/>
      <c r="G507" s="273"/>
      <c r="H507" s="288"/>
      <c r="I507" s="274"/>
      <c r="J507" s="288"/>
      <c r="K507" s="289"/>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08" cm="1">
        <f t="array" ref="E508">IF(INDEX(I:I,ROW())&lt;&gt;"",VALUE(TRIM(LEFT(INDEX(I:I,ROW()),6))),0)</f>
        <v>0</v>
      </c>
      <c r="F508" s="269"/>
      <c r="G508" s="273"/>
      <c r="H508" s="288"/>
      <c r="I508" s="274"/>
      <c r="J508" s="288"/>
      <c r="K508" s="289"/>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08" cm="1">
        <f t="array" ref="E509">IF(INDEX(I:I,ROW())&lt;&gt;"",VALUE(TRIM(LEFT(INDEX(I:I,ROW()),6))),0)</f>
        <v>0</v>
      </c>
      <c r="F509" s="269"/>
      <c r="G509" s="273"/>
      <c r="H509" s="288"/>
      <c r="I509" s="274"/>
      <c r="J509" s="288"/>
      <c r="K509" s="289"/>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08" cm="1">
        <f t="array" ref="E510">IF(INDEX(I:I,ROW())&lt;&gt;"",VALUE(TRIM(LEFT(INDEX(I:I,ROW()),6))),0)</f>
        <v>0</v>
      </c>
      <c r="F510" s="269"/>
      <c r="G510" s="273"/>
      <c r="H510" s="288"/>
      <c r="I510" s="274"/>
      <c r="J510" s="288"/>
      <c r="K510" s="289"/>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08" cm="1">
        <f t="array" ref="E511">IF(INDEX(I:I,ROW())&lt;&gt;"",VALUE(TRIM(LEFT(INDEX(I:I,ROW()),6))),0)</f>
        <v>0</v>
      </c>
      <c r="F511" s="269"/>
      <c r="G511" s="273"/>
      <c r="H511" s="288"/>
      <c r="I511" s="274"/>
      <c r="J511" s="288"/>
      <c r="K511" s="289"/>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08" cm="1">
        <f t="array" ref="E512">IF(INDEX(I:I,ROW())&lt;&gt;"",VALUE(TRIM(LEFT(INDEX(I:I,ROW()),6))),0)</f>
        <v>0</v>
      </c>
      <c r="F512" s="269"/>
      <c r="G512" s="273"/>
      <c r="H512" s="288"/>
      <c r="I512" s="274"/>
      <c r="J512" s="288"/>
      <c r="K512" s="289"/>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08" cm="1">
        <f t="array" ref="E513">IF(INDEX(I:I,ROW())&lt;&gt;"",VALUE(TRIM(LEFT(INDEX(I:I,ROW()),6))),0)</f>
        <v>0</v>
      </c>
      <c r="F513" s="269"/>
      <c r="G513" s="273"/>
      <c r="H513" s="288"/>
      <c r="I513" s="274"/>
      <c r="J513" s="288"/>
      <c r="K513" s="289"/>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08" cm="1">
        <f t="array" ref="E514">IF(INDEX(I:I,ROW())&lt;&gt;"",VALUE(TRIM(LEFT(INDEX(I:I,ROW()),6))),0)</f>
        <v>0</v>
      </c>
      <c r="F514" s="269"/>
      <c r="G514" s="273"/>
      <c r="H514" s="288"/>
      <c r="I514" s="274"/>
      <c r="J514" s="288"/>
      <c r="K514" s="289"/>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08" cm="1">
        <f t="array" ref="E515">IF(INDEX(I:I,ROW())&lt;&gt;"",VALUE(TRIM(LEFT(INDEX(I:I,ROW()),6))),0)</f>
        <v>0</v>
      </c>
      <c r="F515" s="269"/>
      <c r="G515" s="273"/>
      <c r="H515" s="288"/>
      <c r="I515" s="274"/>
      <c r="J515" s="288"/>
      <c r="K515" s="289"/>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08" cm="1">
        <f t="array" ref="E516">IF(INDEX(I:I,ROW())&lt;&gt;"",VALUE(TRIM(LEFT(INDEX(I:I,ROW()),6))),0)</f>
        <v>0</v>
      </c>
      <c r="F516" s="269"/>
      <c r="G516" s="273"/>
      <c r="H516" s="288"/>
      <c r="I516" s="274"/>
      <c r="J516" s="288"/>
      <c r="K516" s="289"/>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08" cm="1">
        <f t="array" ref="E517">IF(INDEX(I:I,ROW())&lt;&gt;"",VALUE(TRIM(LEFT(INDEX(I:I,ROW()),6))),0)</f>
        <v>0</v>
      </c>
      <c r="F517" s="269"/>
      <c r="G517" s="273"/>
      <c r="H517" s="288"/>
      <c r="I517" s="274"/>
      <c r="J517" s="288"/>
      <c r="K517" s="289"/>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08" cm="1">
        <f t="array" ref="E518">IF(INDEX(I:I,ROW())&lt;&gt;"",VALUE(TRIM(LEFT(INDEX(I:I,ROW()),6))),0)</f>
        <v>0</v>
      </c>
      <c r="F518" s="269"/>
      <c r="G518" s="273"/>
      <c r="H518" s="288"/>
      <c r="I518" s="274"/>
      <c r="J518" s="288"/>
      <c r="K518" s="289"/>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08" cm="1">
        <f t="array" ref="E519">IF(INDEX(I:I,ROW())&lt;&gt;"",VALUE(TRIM(LEFT(INDEX(I:I,ROW()),6))),0)</f>
        <v>0</v>
      </c>
      <c r="F519" s="269"/>
      <c r="G519" s="273"/>
      <c r="H519" s="288"/>
      <c r="I519" s="274"/>
      <c r="J519" s="288"/>
      <c r="K519" s="289"/>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08" cm="1">
        <f t="array" ref="E520">IF(INDEX(I:I,ROW())&lt;&gt;"",VALUE(TRIM(LEFT(INDEX(I:I,ROW()),6))),0)</f>
        <v>0</v>
      </c>
      <c r="F520" s="269"/>
      <c r="G520" s="273"/>
      <c r="H520" s="288"/>
      <c r="I520" s="274"/>
      <c r="J520" s="288"/>
      <c r="K520" s="289"/>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08" cm="1">
        <f t="array" ref="E521">IF(INDEX(I:I,ROW())&lt;&gt;"",VALUE(TRIM(LEFT(INDEX(I:I,ROW()),6))),0)</f>
        <v>0</v>
      </c>
      <c r="F521" s="269"/>
      <c r="G521" s="273"/>
      <c r="H521" s="288"/>
      <c r="I521" s="274"/>
      <c r="J521" s="288"/>
      <c r="K521" s="289"/>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08" cm="1">
        <f t="array" ref="E522">IF(INDEX(I:I,ROW())&lt;&gt;"",VALUE(TRIM(LEFT(INDEX(I:I,ROW()),6))),0)</f>
        <v>0</v>
      </c>
      <c r="F522" s="269"/>
      <c r="G522" s="273"/>
      <c r="H522" s="288"/>
      <c r="I522" s="274"/>
      <c r="J522" s="288"/>
      <c r="K522" s="289"/>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08" cm="1">
        <f t="array" ref="E523">IF(INDEX(I:I,ROW())&lt;&gt;"",VALUE(TRIM(LEFT(INDEX(I:I,ROW()),6))),0)</f>
        <v>0</v>
      </c>
      <c r="F523" s="269"/>
      <c r="G523" s="273"/>
      <c r="H523" s="288"/>
      <c r="I523" s="274"/>
      <c r="J523" s="288"/>
      <c r="K523" s="289"/>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08" cm="1">
        <f t="array" ref="E524">IF(INDEX(I:I,ROW())&lt;&gt;"",VALUE(TRIM(LEFT(INDEX(I:I,ROW()),6))),0)</f>
        <v>0</v>
      </c>
      <c r="F524" s="269"/>
      <c r="G524" s="273"/>
      <c r="H524" s="288"/>
      <c r="I524" s="274"/>
      <c r="J524" s="288"/>
      <c r="K524" s="289"/>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08" cm="1">
        <f t="array" ref="E525">IF(INDEX(I:I,ROW())&lt;&gt;"",VALUE(TRIM(LEFT(INDEX(I:I,ROW()),6))),0)</f>
        <v>0</v>
      </c>
      <c r="F525" s="269"/>
      <c r="G525" s="273"/>
      <c r="H525" s="288"/>
      <c r="I525" s="274"/>
      <c r="J525" s="288"/>
      <c r="K525" s="289"/>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08" cm="1">
        <f t="array" ref="E526">IF(INDEX(I:I,ROW())&lt;&gt;"",VALUE(TRIM(LEFT(INDEX(I:I,ROW()),6))),0)</f>
        <v>0</v>
      </c>
      <c r="F526" s="269"/>
      <c r="G526" s="273"/>
      <c r="H526" s="288"/>
      <c r="I526" s="274"/>
      <c r="J526" s="288"/>
      <c r="K526" s="289"/>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08" cm="1">
        <f t="array" ref="E527">IF(INDEX(I:I,ROW())&lt;&gt;"",VALUE(TRIM(LEFT(INDEX(I:I,ROW()),6))),0)</f>
        <v>0</v>
      </c>
      <c r="F527" s="269"/>
      <c r="G527" s="273"/>
      <c r="H527" s="288"/>
      <c r="I527" s="274"/>
      <c r="J527" s="288"/>
      <c r="K527" s="289"/>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08" cm="1">
        <f t="array" ref="E528">IF(INDEX(I:I,ROW())&lt;&gt;"",VALUE(TRIM(LEFT(INDEX(I:I,ROW()),6))),0)</f>
        <v>0</v>
      </c>
      <c r="F528" s="269"/>
      <c r="G528" s="273"/>
      <c r="H528" s="288"/>
      <c r="I528" s="274"/>
      <c r="J528" s="288"/>
      <c r="K528" s="289"/>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08" cm="1">
        <f t="array" ref="E529">IF(INDEX(I:I,ROW())&lt;&gt;"",VALUE(TRIM(LEFT(INDEX(I:I,ROW()),6))),0)</f>
        <v>0</v>
      </c>
      <c r="F529" s="269"/>
      <c r="G529" s="273"/>
      <c r="H529" s="288"/>
      <c r="I529" s="274"/>
      <c r="J529" s="288"/>
      <c r="K529" s="289"/>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08" cm="1">
        <f t="array" ref="E530">IF(INDEX(I:I,ROW())&lt;&gt;"",VALUE(TRIM(LEFT(INDEX(I:I,ROW()),6))),0)</f>
        <v>0</v>
      </c>
      <c r="F530" s="269"/>
      <c r="G530" s="273"/>
      <c r="H530" s="288"/>
      <c r="I530" s="274"/>
      <c r="J530" s="288"/>
      <c r="K530" s="289"/>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08" cm="1">
        <f t="array" ref="E531">IF(INDEX(I:I,ROW())&lt;&gt;"",VALUE(TRIM(LEFT(INDEX(I:I,ROW()),6))),0)</f>
        <v>0</v>
      </c>
      <c r="F531" s="269"/>
      <c r="G531" s="273"/>
      <c r="H531" s="288"/>
      <c r="I531" s="274"/>
      <c r="J531" s="288"/>
      <c r="K531" s="289"/>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08" cm="1">
        <f t="array" ref="E532">IF(INDEX(I:I,ROW())&lt;&gt;"",VALUE(TRIM(LEFT(INDEX(I:I,ROW()),6))),0)</f>
        <v>0</v>
      </c>
      <c r="F532" s="269"/>
      <c r="G532" s="273"/>
      <c r="H532" s="288"/>
      <c r="I532" s="274"/>
      <c r="J532" s="288"/>
      <c r="K532" s="289"/>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08" cm="1">
        <f t="array" ref="E533">IF(INDEX(I:I,ROW())&lt;&gt;"",VALUE(TRIM(LEFT(INDEX(I:I,ROW()),6))),0)</f>
        <v>0</v>
      </c>
      <c r="F533" s="269"/>
      <c r="G533" s="273"/>
      <c r="H533" s="288"/>
      <c r="I533" s="274"/>
      <c r="J533" s="288"/>
      <c r="K533" s="289"/>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08" cm="1">
        <f t="array" ref="E534">IF(INDEX(I:I,ROW())&lt;&gt;"",VALUE(TRIM(LEFT(INDEX(I:I,ROW()),6))),0)</f>
        <v>0</v>
      </c>
      <c r="F534" s="269"/>
      <c r="G534" s="273"/>
      <c r="H534" s="288"/>
      <c r="I534" s="274"/>
      <c r="J534" s="288"/>
      <c r="K534" s="289"/>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08" cm="1">
        <f t="array" ref="E535">IF(INDEX(I:I,ROW())&lt;&gt;"",VALUE(TRIM(LEFT(INDEX(I:I,ROW()),6))),0)</f>
        <v>0</v>
      </c>
      <c r="F535" s="269"/>
      <c r="G535" s="273"/>
      <c r="H535" s="288"/>
      <c r="I535" s="274"/>
      <c r="J535" s="288"/>
      <c r="K535" s="289"/>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08" cm="1">
        <f t="array" ref="E536">IF(INDEX(I:I,ROW())&lt;&gt;"",VALUE(TRIM(LEFT(INDEX(I:I,ROW()),6))),0)</f>
        <v>0</v>
      </c>
      <c r="F536" s="269"/>
      <c r="G536" s="273"/>
      <c r="H536" s="288"/>
      <c r="I536" s="274"/>
      <c r="J536" s="288"/>
      <c r="K536" s="289"/>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08" cm="1">
        <f t="array" ref="E537">IF(INDEX(I:I,ROW())&lt;&gt;"",VALUE(TRIM(LEFT(INDEX(I:I,ROW()),6))),0)</f>
        <v>0</v>
      </c>
      <c r="F537" s="269"/>
      <c r="G537" s="273"/>
      <c r="H537" s="288"/>
      <c r="I537" s="274"/>
      <c r="J537" s="288"/>
      <c r="K537" s="289"/>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08" cm="1">
        <f t="array" ref="E538">IF(INDEX(I:I,ROW())&lt;&gt;"",VALUE(TRIM(LEFT(INDEX(I:I,ROW()),6))),0)</f>
        <v>0</v>
      </c>
      <c r="F538" s="269"/>
      <c r="G538" s="273"/>
      <c r="H538" s="288"/>
      <c r="I538" s="274"/>
      <c r="J538" s="288"/>
      <c r="K538" s="289"/>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08" cm="1">
        <f t="array" ref="E539">IF(INDEX(I:I,ROW())&lt;&gt;"",VALUE(TRIM(LEFT(INDEX(I:I,ROW()),6))),0)</f>
        <v>0</v>
      </c>
      <c r="F539" s="269"/>
      <c r="G539" s="273"/>
      <c r="H539" s="288"/>
      <c r="I539" s="274"/>
      <c r="J539" s="288"/>
      <c r="K539" s="289"/>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08" cm="1">
        <f t="array" ref="E540">IF(INDEX(I:I,ROW())&lt;&gt;"",VALUE(TRIM(LEFT(INDEX(I:I,ROW()),6))),0)</f>
        <v>0</v>
      </c>
      <c r="F540" s="269"/>
      <c r="G540" s="273"/>
      <c r="H540" s="288"/>
      <c r="I540" s="274"/>
      <c r="J540" s="288"/>
      <c r="K540" s="289"/>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08" cm="1">
        <f t="array" ref="E541">IF(INDEX(I:I,ROW())&lt;&gt;"",VALUE(TRIM(LEFT(INDEX(I:I,ROW()),6))),0)</f>
        <v>0</v>
      </c>
      <c r="F541" s="269"/>
      <c r="G541" s="273"/>
      <c r="H541" s="288"/>
      <c r="I541" s="274"/>
      <c r="J541" s="288"/>
      <c r="K541" s="289"/>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08" cm="1">
        <f t="array" ref="E542">IF(INDEX(I:I,ROW())&lt;&gt;"",VALUE(TRIM(LEFT(INDEX(I:I,ROW()),6))),0)</f>
        <v>0</v>
      </c>
      <c r="F542" s="269"/>
      <c r="G542" s="273"/>
      <c r="H542" s="288"/>
      <c r="I542" s="274"/>
      <c r="J542" s="288"/>
      <c r="K542" s="289"/>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08" cm="1">
        <f t="array" ref="E543">IF(INDEX(I:I,ROW())&lt;&gt;"",VALUE(TRIM(LEFT(INDEX(I:I,ROW()),6))),0)</f>
        <v>0</v>
      </c>
      <c r="F543" s="269"/>
      <c r="G543" s="273"/>
      <c r="H543" s="288"/>
      <c r="I543" s="274"/>
      <c r="J543" s="288"/>
      <c r="K543" s="289"/>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08" cm="1">
        <f t="array" ref="E544">IF(INDEX(I:I,ROW())&lt;&gt;"",VALUE(TRIM(LEFT(INDEX(I:I,ROW()),6))),0)</f>
        <v>0</v>
      </c>
      <c r="F544" s="269"/>
      <c r="G544" s="273"/>
      <c r="H544" s="288"/>
      <c r="I544" s="274"/>
      <c r="J544" s="288"/>
      <c r="K544" s="289"/>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08" cm="1">
        <f t="array" ref="E545">IF(INDEX(I:I,ROW())&lt;&gt;"",VALUE(TRIM(LEFT(INDEX(I:I,ROW()),6))),0)</f>
        <v>0</v>
      </c>
      <c r="F545" s="269"/>
      <c r="G545" s="273"/>
      <c r="H545" s="288"/>
      <c r="I545" s="274"/>
      <c r="J545" s="288"/>
      <c r="K545" s="289"/>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08" cm="1">
        <f t="array" ref="E546">IF(INDEX(I:I,ROW())&lt;&gt;"",VALUE(TRIM(LEFT(INDEX(I:I,ROW()),6))),0)</f>
        <v>0</v>
      </c>
      <c r="F546" s="269"/>
      <c r="G546" s="273"/>
      <c r="H546" s="288"/>
      <c r="I546" s="274"/>
      <c r="J546" s="288"/>
      <c r="K546" s="289"/>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08" cm="1">
        <f t="array" ref="E547">IF(INDEX(I:I,ROW())&lt;&gt;"",VALUE(TRIM(LEFT(INDEX(I:I,ROW()),6))),0)</f>
        <v>0</v>
      </c>
      <c r="F547" s="269"/>
      <c r="G547" s="273"/>
      <c r="H547" s="288"/>
      <c r="I547" s="274"/>
      <c r="J547" s="288"/>
      <c r="K547" s="289"/>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08" cm="1">
        <f t="array" ref="E548">IF(INDEX(I:I,ROW())&lt;&gt;"",VALUE(TRIM(LEFT(INDEX(I:I,ROW()),6))),0)</f>
        <v>0</v>
      </c>
      <c r="F548" s="269"/>
      <c r="G548" s="273"/>
      <c r="H548" s="288"/>
      <c r="I548" s="274"/>
      <c r="J548" s="288"/>
      <c r="K548" s="289"/>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08" cm="1">
        <f t="array" ref="E549">IF(INDEX(I:I,ROW())&lt;&gt;"",VALUE(TRIM(LEFT(INDEX(I:I,ROW()),6))),0)</f>
        <v>0</v>
      </c>
      <c r="F549" s="269"/>
      <c r="G549" s="273"/>
      <c r="H549" s="288"/>
      <c r="I549" s="274"/>
      <c r="J549" s="288"/>
      <c r="K549" s="289"/>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08" cm="1">
        <f t="array" ref="E550">IF(INDEX(I:I,ROW())&lt;&gt;"",VALUE(TRIM(LEFT(INDEX(I:I,ROW()),6))),0)</f>
        <v>0</v>
      </c>
      <c r="F550" s="269"/>
      <c r="G550" s="273"/>
      <c r="H550" s="288"/>
      <c r="I550" s="274"/>
      <c r="J550" s="288"/>
      <c r="K550" s="289"/>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08" cm="1">
        <f t="array" ref="E551">IF(INDEX(I:I,ROW())&lt;&gt;"",VALUE(TRIM(LEFT(INDEX(I:I,ROW()),6))),0)</f>
        <v>0</v>
      </c>
      <c r="F551" s="269"/>
      <c r="G551" s="273"/>
      <c r="H551" s="288"/>
      <c r="I551" s="274"/>
      <c r="J551" s="288"/>
      <c r="K551" s="289"/>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08" cm="1">
        <f t="array" ref="E552">IF(INDEX(I:I,ROW())&lt;&gt;"",VALUE(TRIM(LEFT(INDEX(I:I,ROW()),6))),0)</f>
        <v>0</v>
      </c>
      <c r="F552" s="269"/>
      <c r="G552" s="273"/>
      <c r="H552" s="288"/>
      <c r="I552" s="274"/>
      <c r="J552" s="288"/>
      <c r="K552" s="289"/>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08" cm="1">
        <f t="array" ref="E553">IF(INDEX(I:I,ROW())&lt;&gt;"",VALUE(TRIM(LEFT(INDEX(I:I,ROW()),6))),0)</f>
        <v>0</v>
      </c>
      <c r="F553" s="269"/>
      <c r="G553" s="273"/>
      <c r="H553" s="288"/>
      <c r="I553" s="274"/>
      <c r="J553" s="288"/>
      <c r="K553" s="289"/>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08" cm="1">
        <f t="array" ref="E554">IF(INDEX(I:I,ROW())&lt;&gt;"",VALUE(TRIM(LEFT(INDEX(I:I,ROW()),6))),0)</f>
        <v>0</v>
      </c>
      <c r="F554" s="269"/>
      <c r="G554" s="273"/>
      <c r="H554" s="288"/>
      <c r="I554" s="274"/>
      <c r="J554" s="288"/>
      <c r="K554" s="289"/>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08" cm="1">
        <f t="array" ref="E555">IF(INDEX(I:I,ROW())&lt;&gt;"",VALUE(TRIM(LEFT(INDEX(I:I,ROW()),6))),0)</f>
        <v>0</v>
      </c>
      <c r="F555" s="269"/>
      <c r="G555" s="273"/>
      <c r="H555" s="288"/>
      <c r="I555" s="274"/>
      <c r="J555" s="288"/>
      <c r="K555" s="289"/>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08" cm="1">
        <f t="array" ref="E556">IF(INDEX(I:I,ROW())&lt;&gt;"",VALUE(TRIM(LEFT(INDEX(I:I,ROW()),6))),0)</f>
        <v>0</v>
      </c>
      <c r="F556" s="269"/>
      <c r="G556" s="273"/>
      <c r="H556" s="288"/>
      <c r="I556" s="274"/>
      <c r="J556" s="288"/>
      <c r="K556" s="289"/>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08" cm="1">
        <f t="array" ref="E557">IF(INDEX(I:I,ROW())&lt;&gt;"",VALUE(TRIM(LEFT(INDEX(I:I,ROW()),6))),0)</f>
        <v>0</v>
      </c>
      <c r="F557" s="269"/>
      <c r="G557" s="273"/>
      <c r="H557" s="288"/>
      <c r="I557" s="274"/>
      <c r="J557" s="288"/>
      <c r="K557" s="289"/>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08" cm="1">
        <f t="array" ref="E558">IF(INDEX(I:I,ROW())&lt;&gt;"",VALUE(TRIM(LEFT(INDEX(I:I,ROW()),6))),0)</f>
        <v>0</v>
      </c>
      <c r="F558" s="269"/>
      <c r="G558" s="273"/>
      <c r="H558" s="288"/>
      <c r="I558" s="274"/>
      <c r="J558" s="288"/>
      <c r="K558" s="289"/>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08" cm="1">
        <f t="array" ref="E559">IF(INDEX(I:I,ROW())&lt;&gt;"",VALUE(TRIM(LEFT(INDEX(I:I,ROW()),6))),0)</f>
        <v>0</v>
      </c>
      <c r="F559" s="269"/>
      <c r="G559" s="273"/>
      <c r="H559" s="288"/>
      <c r="I559" s="274"/>
      <c r="J559" s="288"/>
      <c r="K559" s="289"/>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08" cm="1">
        <f t="array" ref="E560">IF(INDEX(I:I,ROW())&lt;&gt;"",VALUE(TRIM(LEFT(INDEX(I:I,ROW()),6))),0)</f>
        <v>0</v>
      </c>
      <c r="F560" s="269"/>
      <c r="G560" s="273"/>
      <c r="H560" s="288"/>
      <c r="I560" s="274"/>
      <c r="J560" s="288"/>
      <c r="K560" s="289"/>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08" cm="1">
        <f t="array" ref="E561">IF(INDEX(I:I,ROW())&lt;&gt;"",VALUE(TRIM(LEFT(INDEX(I:I,ROW()),6))),0)</f>
        <v>0</v>
      </c>
      <c r="F561" s="269"/>
      <c r="G561" s="273"/>
      <c r="H561" s="288"/>
      <c r="I561" s="274"/>
      <c r="J561" s="288"/>
      <c r="K561" s="289"/>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08" cm="1">
        <f t="array" ref="E562">IF(INDEX(I:I,ROW())&lt;&gt;"",VALUE(TRIM(LEFT(INDEX(I:I,ROW()),6))),0)</f>
        <v>0</v>
      </c>
      <c r="F562" s="269"/>
      <c r="G562" s="273"/>
      <c r="H562" s="288"/>
      <c r="I562" s="274"/>
      <c r="J562" s="288"/>
      <c r="K562" s="289"/>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08" cm="1">
        <f t="array" ref="E563">IF(INDEX(I:I,ROW())&lt;&gt;"",VALUE(TRIM(LEFT(INDEX(I:I,ROW()),6))),0)</f>
        <v>0</v>
      </c>
      <c r="F563" s="269"/>
      <c r="G563" s="273"/>
      <c r="H563" s="288"/>
      <c r="I563" s="274"/>
      <c r="J563" s="288"/>
      <c r="K563" s="289"/>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08" cm="1">
        <f t="array" ref="E564">IF(INDEX(I:I,ROW())&lt;&gt;"",VALUE(TRIM(LEFT(INDEX(I:I,ROW()),6))),0)</f>
        <v>0</v>
      </c>
      <c r="F564" s="269"/>
      <c r="G564" s="273"/>
      <c r="H564" s="288"/>
      <c r="I564" s="274"/>
      <c r="J564" s="288"/>
      <c r="K564" s="289"/>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08" cm="1">
        <f t="array" ref="E565">IF(INDEX(I:I,ROW())&lt;&gt;"",VALUE(TRIM(LEFT(INDEX(I:I,ROW()),6))),0)</f>
        <v>0</v>
      </c>
      <c r="F565" s="269"/>
      <c r="G565" s="273"/>
      <c r="H565" s="288"/>
      <c r="I565" s="274"/>
      <c r="J565" s="288"/>
      <c r="K565" s="289"/>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08" cm="1">
        <f t="array" ref="E566">IF(INDEX(I:I,ROW())&lt;&gt;"",VALUE(TRIM(LEFT(INDEX(I:I,ROW()),6))),0)</f>
        <v>0</v>
      </c>
      <c r="F566" s="269"/>
      <c r="G566" s="273"/>
      <c r="H566" s="288"/>
      <c r="I566" s="274"/>
      <c r="J566" s="288"/>
      <c r="K566" s="289"/>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08" cm="1">
        <f t="array" ref="E567">IF(INDEX(I:I,ROW())&lt;&gt;"",VALUE(TRIM(LEFT(INDEX(I:I,ROW()),6))),0)</f>
        <v>0</v>
      </c>
      <c r="F567" s="269"/>
      <c r="G567" s="273"/>
      <c r="H567" s="288"/>
      <c r="I567" s="274"/>
      <c r="J567" s="288"/>
      <c r="K567" s="289"/>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08" cm="1">
        <f t="array" ref="E568">IF(INDEX(I:I,ROW())&lt;&gt;"",VALUE(TRIM(LEFT(INDEX(I:I,ROW()),6))),0)</f>
        <v>0</v>
      </c>
      <c r="F568" s="269"/>
      <c r="G568" s="273"/>
      <c r="H568" s="288"/>
      <c r="I568" s="274"/>
      <c r="J568" s="288"/>
      <c r="K568" s="289"/>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08" cm="1">
        <f t="array" ref="E569">IF(INDEX(I:I,ROW())&lt;&gt;"",VALUE(TRIM(LEFT(INDEX(I:I,ROW()),6))),0)</f>
        <v>0</v>
      </c>
      <c r="F569" s="269"/>
      <c r="G569" s="273"/>
      <c r="H569" s="288"/>
      <c r="I569" s="274"/>
      <c r="J569" s="288"/>
      <c r="K569" s="289"/>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08" cm="1">
        <f t="array" ref="E570">IF(INDEX(I:I,ROW())&lt;&gt;"",VALUE(TRIM(LEFT(INDEX(I:I,ROW()),6))),0)</f>
        <v>0</v>
      </c>
      <c r="F570" s="269"/>
      <c r="G570" s="273"/>
      <c r="H570" s="288"/>
      <c r="I570" s="274"/>
      <c r="J570" s="288"/>
      <c r="K570" s="289"/>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08" cm="1">
        <f t="array" ref="E571">IF(INDEX(I:I,ROW())&lt;&gt;"",VALUE(TRIM(LEFT(INDEX(I:I,ROW()),6))),0)</f>
        <v>0</v>
      </c>
      <c r="F571" s="269"/>
      <c r="G571" s="273"/>
      <c r="H571" s="288"/>
      <c r="I571" s="274"/>
      <c r="J571" s="288"/>
      <c r="K571" s="289"/>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08" cm="1">
        <f t="array" ref="E572">IF(INDEX(I:I,ROW())&lt;&gt;"",VALUE(TRIM(LEFT(INDEX(I:I,ROW()),6))),0)</f>
        <v>0</v>
      </c>
      <c r="F572" s="269"/>
      <c r="G572" s="273"/>
      <c r="H572" s="288"/>
      <c r="I572" s="274"/>
      <c r="J572" s="288"/>
      <c r="K572" s="289"/>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08" cm="1">
        <f t="array" ref="E573">IF(INDEX(I:I,ROW())&lt;&gt;"",VALUE(TRIM(LEFT(INDEX(I:I,ROW()),6))),0)</f>
        <v>0</v>
      </c>
      <c r="F573" s="269"/>
      <c r="G573" s="273"/>
      <c r="H573" s="288"/>
      <c r="I573" s="274"/>
      <c r="J573" s="288"/>
      <c r="K573" s="289"/>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08" cm="1">
        <f t="array" ref="E574">IF(INDEX(I:I,ROW())&lt;&gt;"",VALUE(TRIM(LEFT(INDEX(I:I,ROW()),6))),0)</f>
        <v>0</v>
      </c>
      <c r="F574" s="269"/>
      <c r="G574" s="273"/>
      <c r="H574" s="288"/>
      <c r="I574" s="274"/>
      <c r="J574" s="288"/>
      <c r="K574" s="289"/>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08" cm="1">
        <f t="array" ref="E575">IF(INDEX(I:I,ROW())&lt;&gt;"",VALUE(TRIM(LEFT(INDEX(I:I,ROW()),6))),0)</f>
        <v>0</v>
      </c>
      <c r="F575" s="269"/>
      <c r="G575" s="273"/>
      <c r="H575" s="288"/>
      <c r="I575" s="274"/>
      <c r="J575" s="288"/>
      <c r="K575" s="289"/>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08" cm="1">
        <f t="array" ref="E576">IF(INDEX(I:I,ROW())&lt;&gt;"",VALUE(TRIM(LEFT(INDEX(I:I,ROW()),6))),0)</f>
        <v>0</v>
      </c>
      <c r="F576" s="269"/>
      <c r="G576" s="273"/>
      <c r="H576" s="288"/>
      <c r="I576" s="274"/>
      <c r="J576" s="288"/>
      <c r="K576" s="289"/>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08" cm="1">
        <f t="array" ref="E577">IF(INDEX(I:I,ROW())&lt;&gt;"",VALUE(TRIM(LEFT(INDEX(I:I,ROW()),6))),0)</f>
        <v>0</v>
      </c>
      <c r="F577" s="269"/>
      <c r="G577" s="273"/>
      <c r="H577" s="288"/>
      <c r="I577" s="274"/>
      <c r="J577" s="288"/>
      <c r="K577" s="289"/>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08" cm="1">
        <f t="array" ref="E578">IF(INDEX(I:I,ROW())&lt;&gt;"",VALUE(TRIM(LEFT(INDEX(I:I,ROW()),6))),0)</f>
        <v>0</v>
      </c>
      <c r="F578" s="269"/>
      <c r="G578" s="273"/>
      <c r="H578" s="288"/>
      <c r="I578" s="274"/>
      <c r="J578" s="288"/>
      <c r="K578" s="289"/>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08" cm="1">
        <f t="array" ref="E579">IF(INDEX(I:I,ROW())&lt;&gt;"",VALUE(TRIM(LEFT(INDEX(I:I,ROW()),6))),0)</f>
        <v>0</v>
      </c>
      <c r="F579" s="269"/>
      <c r="G579" s="273"/>
      <c r="H579" s="288"/>
      <c r="I579" s="274"/>
      <c r="J579" s="288"/>
      <c r="K579" s="289"/>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08" cm="1">
        <f t="array" ref="E580">IF(INDEX(I:I,ROW())&lt;&gt;"",VALUE(TRIM(LEFT(INDEX(I:I,ROW()),6))),0)</f>
        <v>0</v>
      </c>
      <c r="F580" s="269"/>
      <c r="G580" s="273"/>
      <c r="H580" s="288"/>
      <c r="I580" s="274"/>
      <c r="J580" s="288"/>
      <c r="K580" s="289"/>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08" cm="1">
        <f t="array" ref="E581">IF(INDEX(I:I,ROW())&lt;&gt;"",VALUE(TRIM(LEFT(INDEX(I:I,ROW()),6))),0)</f>
        <v>0</v>
      </c>
      <c r="F581" s="269"/>
      <c r="G581" s="273"/>
      <c r="H581" s="288"/>
      <c r="I581" s="274"/>
      <c r="J581" s="288"/>
      <c r="K581" s="289"/>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08" cm="1">
        <f t="array" ref="E582">IF(INDEX(I:I,ROW())&lt;&gt;"",VALUE(TRIM(LEFT(INDEX(I:I,ROW()),6))),0)</f>
        <v>0</v>
      </c>
      <c r="F582" s="269"/>
      <c r="G582" s="273"/>
      <c r="H582" s="288"/>
      <c r="I582" s="274"/>
      <c r="J582" s="288"/>
      <c r="K582" s="289"/>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08" cm="1">
        <f t="array" ref="E583">IF(INDEX(I:I,ROW())&lt;&gt;"",VALUE(TRIM(LEFT(INDEX(I:I,ROW()),6))),0)</f>
        <v>0</v>
      </c>
      <c r="F583" s="269"/>
      <c r="G583" s="273"/>
      <c r="H583" s="288"/>
      <c r="I583" s="274"/>
      <c r="J583" s="288"/>
      <c r="K583" s="289"/>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08" cm="1">
        <f t="array" ref="E584">IF(INDEX(I:I,ROW())&lt;&gt;"",VALUE(TRIM(LEFT(INDEX(I:I,ROW()),6))),0)</f>
        <v>0</v>
      </c>
      <c r="F584" s="269"/>
      <c r="G584" s="273"/>
      <c r="H584" s="288"/>
      <c r="I584" s="274"/>
      <c r="J584" s="288"/>
      <c r="K584" s="289"/>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08" cm="1">
        <f t="array" ref="E585">IF(INDEX(I:I,ROW())&lt;&gt;"",VALUE(TRIM(LEFT(INDEX(I:I,ROW()),6))),0)</f>
        <v>0</v>
      </c>
      <c r="F585" s="269"/>
      <c r="G585" s="273"/>
      <c r="H585" s="288"/>
      <c r="I585" s="274"/>
      <c r="J585" s="288"/>
      <c r="K585" s="289"/>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08" cm="1">
        <f t="array" ref="E586">IF(INDEX(I:I,ROW())&lt;&gt;"",VALUE(TRIM(LEFT(INDEX(I:I,ROW()),6))),0)</f>
        <v>0</v>
      </c>
      <c r="F586" s="269"/>
      <c r="G586" s="273"/>
      <c r="H586" s="288"/>
      <c r="I586" s="274"/>
      <c r="J586" s="288"/>
      <c r="K586" s="289"/>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08" cm="1">
        <f t="array" ref="E587">IF(INDEX(I:I,ROW())&lt;&gt;"",VALUE(TRIM(LEFT(INDEX(I:I,ROW()),6))),0)</f>
        <v>0</v>
      </c>
      <c r="F587" s="269"/>
      <c r="G587" s="273"/>
      <c r="H587" s="288"/>
      <c r="I587" s="274"/>
      <c r="J587" s="288"/>
      <c r="K587" s="289"/>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08" cm="1">
        <f t="array" ref="E588">IF(INDEX(I:I,ROW())&lt;&gt;"",VALUE(TRIM(LEFT(INDEX(I:I,ROW()),6))),0)</f>
        <v>0</v>
      </c>
      <c r="F588" s="269"/>
      <c r="G588" s="273"/>
      <c r="H588" s="288"/>
      <c r="I588" s="274"/>
      <c r="J588" s="288"/>
      <c r="K588" s="289"/>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08" cm="1">
        <f t="array" ref="E589">IF(INDEX(I:I,ROW())&lt;&gt;"",VALUE(TRIM(LEFT(INDEX(I:I,ROW()),6))),0)</f>
        <v>0</v>
      </c>
      <c r="F589" s="269"/>
      <c r="G589" s="273"/>
      <c r="H589" s="288"/>
      <c r="I589" s="274"/>
      <c r="J589" s="288"/>
      <c r="K589" s="289"/>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08" cm="1">
        <f t="array" ref="E590">IF(INDEX(I:I,ROW())&lt;&gt;"",VALUE(TRIM(LEFT(INDEX(I:I,ROW()),6))),0)</f>
        <v>0</v>
      </c>
      <c r="F590" s="269"/>
      <c r="G590" s="273"/>
      <c r="H590" s="288"/>
      <c r="I590" s="274"/>
      <c r="J590" s="288"/>
      <c r="K590" s="289"/>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08" cm="1">
        <f t="array" ref="E591">IF(INDEX(I:I,ROW())&lt;&gt;"",VALUE(TRIM(LEFT(INDEX(I:I,ROW()),6))),0)</f>
        <v>0</v>
      </c>
      <c r="F591" s="269"/>
      <c r="G591" s="273"/>
      <c r="H591" s="288"/>
      <c r="I591" s="274"/>
      <c r="J591" s="288"/>
      <c r="K591" s="289"/>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08" cm="1">
        <f t="array" ref="E592">IF(INDEX(I:I,ROW())&lt;&gt;"",VALUE(TRIM(LEFT(INDEX(I:I,ROW()),6))),0)</f>
        <v>0</v>
      </c>
      <c r="F592" s="269"/>
      <c r="G592" s="273"/>
      <c r="H592" s="288"/>
      <c r="I592" s="274"/>
      <c r="J592" s="288"/>
      <c r="K592" s="289"/>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08" cm="1">
        <f t="array" ref="E593">IF(INDEX(I:I,ROW())&lt;&gt;"",VALUE(TRIM(LEFT(INDEX(I:I,ROW()),6))),0)</f>
        <v>0</v>
      </c>
      <c r="F593" s="269"/>
      <c r="G593" s="273"/>
      <c r="H593" s="288"/>
      <c r="I593" s="274"/>
      <c r="J593" s="288"/>
      <c r="K593" s="289"/>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08" cm="1">
        <f t="array" ref="E594">IF(INDEX(I:I,ROW())&lt;&gt;"",VALUE(TRIM(LEFT(INDEX(I:I,ROW()),6))),0)</f>
        <v>0</v>
      </c>
      <c r="F594" s="269"/>
      <c r="G594" s="273"/>
      <c r="H594" s="288"/>
      <c r="I594" s="274"/>
      <c r="J594" s="288"/>
      <c r="K594" s="289"/>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08" cm="1">
        <f t="array" ref="E595">IF(INDEX(I:I,ROW())&lt;&gt;"",VALUE(TRIM(LEFT(INDEX(I:I,ROW()),6))),0)</f>
        <v>0</v>
      </c>
      <c r="F595" s="269"/>
      <c r="G595" s="273"/>
      <c r="H595" s="288"/>
      <c r="I595" s="274"/>
      <c r="J595" s="288"/>
      <c r="K595" s="289"/>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08" cm="1">
        <f t="array" ref="E596">IF(INDEX(I:I,ROW())&lt;&gt;"",VALUE(TRIM(LEFT(INDEX(I:I,ROW()),6))),0)</f>
        <v>0</v>
      </c>
      <c r="F596" s="269"/>
      <c r="G596" s="273"/>
      <c r="H596" s="288"/>
      <c r="I596" s="274"/>
      <c r="J596" s="288"/>
      <c r="K596" s="289"/>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08" cm="1">
        <f t="array" ref="E597">IF(INDEX(I:I,ROW())&lt;&gt;"",VALUE(TRIM(LEFT(INDEX(I:I,ROW()),6))),0)</f>
        <v>0</v>
      </c>
      <c r="F597" s="269"/>
      <c r="G597" s="273"/>
      <c r="H597" s="288"/>
      <c r="I597" s="274"/>
      <c r="J597" s="288"/>
      <c r="K597" s="289"/>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08" cm="1">
        <f t="array" ref="E598">IF(INDEX(I:I,ROW())&lt;&gt;"",VALUE(TRIM(LEFT(INDEX(I:I,ROW()),6))),0)</f>
        <v>0</v>
      </c>
      <c r="F598" s="269"/>
      <c r="G598" s="273"/>
      <c r="H598" s="288"/>
      <c r="I598" s="274"/>
      <c r="J598" s="288"/>
      <c r="K598" s="289"/>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08" cm="1">
        <f t="array" ref="E599">IF(INDEX(I:I,ROW())&lt;&gt;"",VALUE(TRIM(LEFT(INDEX(I:I,ROW()),6))),0)</f>
        <v>0</v>
      </c>
      <c r="F599" s="269"/>
      <c r="G599" s="273"/>
      <c r="H599" s="288"/>
      <c r="I599" s="274"/>
      <c r="J599" s="288"/>
      <c r="K599" s="289"/>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08" cm="1">
        <f t="array" ref="E600">IF(INDEX(I:I,ROW())&lt;&gt;"",VALUE(TRIM(LEFT(INDEX(I:I,ROW()),6))),0)</f>
        <v>0</v>
      </c>
      <c r="F600" s="269"/>
      <c r="G600" s="273"/>
      <c r="H600" s="288"/>
      <c r="I600" s="274"/>
      <c r="J600" s="288"/>
      <c r="K600" s="289"/>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08" cm="1">
        <f t="array" ref="E601">IF(INDEX(I:I,ROW())&lt;&gt;"",VALUE(TRIM(LEFT(INDEX(I:I,ROW()),6))),0)</f>
        <v>0</v>
      </c>
      <c r="F601" s="269"/>
      <c r="G601" s="273"/>
      <c r="H601" s="288"/>
      <c r="I601" s="274"/>
      <c r="J601" s="288"/>
      <c r="K601" s="289"/>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08" cm="1">
        <f t="array" ref="E602">IF(INDEX(I:I,ROW())&lt;&gt;"",VALUE(TRIM(LEFT(INDEX(I:I,ROW()),6))),0)</f>
        <v>0</v>
      </c>
      <c r="F602" s="269"/>
      <c r="G602" s="273"/>
      <c r="H602" s="288"/>
      <c r="I602" s="274"/>
      <c r="J602" s="288"/>
      <c r="K602" s="289"/>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08" cm="1">
        <f t="array" ref="E603">IF(INDEX(I:I,ROW())&lt;&gt;"",VALUE(TRIM(LEFT(INDEX(I:I,ROW()),6))),0)</f>
        <v>0</v>
      </c>
      <c r="F603" s="269"/>
      <c r="G603" s="273"/>
      <c r="H603" s="288"/>
      <c r="I603" s="274"/>
      <c r="J603" s="288"/>
      <c r="K603" s="289"/>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08" cm="1">
        <f t="array" ref="E604">IF(INDEX(I:I,ROW())&lt;&gt;"",VALUE(TRIM(LEFT(INDEX(I:I,ROW()),6))),0)</f>
        <v>0</v>
      </c>
      <c r="F604" s="269"/>
      <c r="G604" s="273"/>
      <c r="H604" s="288"/>
      <c r="I604" s="274"/>
      <c r="J604" s="288"/>
      <c r="K604" s="289"/>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08" cm="1">
        <f t="array" ref="E605">IF(INDEX(I:I,ROW())&lt;&gt;"",VALUE(TRIM(LEFT(INDEX(I:I,ROW()),6))),0)</f>
        <v>0</v>
      </c>
      <c r="F605" s="269"/>
      <c r="G605" s="273"/>
      <c r="H605" s="288"/>
      <c r="I605" s="274"/>
      <c r="J605" s="288"/>
      <c r="K605" s="289"/>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08" cm="1">
        <f t="array" ref="E606">IF(INDEX(I:I,ROW())&lt;&gt;"",VALUE(TRIM(LEFT(INDEX(I:I,ROW()),6))),0)</f>
        <v>0</v>
      </c>
      <c r="F606" s="269"/>
      <c r="G606" s="273"/>
      <c r="H606" s="288"/>
      <c r="I606" s="274"/>
      <c r="J606" s="288"/>
      <c r="K606" s="289"/>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08" cm="1">
        <f t="array" ref="E607">IF(INDEX(I:I,ROW())&lt;&gt;"",VALUE(TRIM(LEFT(INDEX(I:I,ROW()),6))),0)</f>
        <v>0</v>
      </c>
      <c r="F607" s="269"/>
      <c r="G607" s="273"/>
      <c r="H607" s="288"/>
      <c r="I607" s="274"/>
      <c r="J607" s="288"/>
      <c r="K607" s="289"/>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08" cm="1">
        <f t="array" ref="E608">IF(INDEX(I:I,ROW())&lt;&gt;"",VALUE(TRIM(LEFT(INDEX(I:I,ROW()),6))),0)</f>
        <v>0</v>
      </c>
      <c r="F608" s="269"/>
      <c r="G608" s="273"/>
      <c r="H608" s="288"/>
      <c r="I608" s="274"/>
      <c r="J608" s="288"/>
      <c r="K608" s="289"/>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08" cm="1">
        <f t="array" ref="E609">IF(INDEX(I:I,ROW())&lt;&gt;"",VALUE(TRIM(LEFT(INDEX(I:I,ROW()),6))),0)</f>
        <v>0</v>
      </c>
      <c r="F609" s="269"/>
      <c r="G609" s="273"/>
      <c r="H609" s="288"/>
      <c r="I609" s="274"/>
      <c r="J609" s="288"/>
      <c r="K609" s="289"/>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08" cm="1">
        <f t="array" ref="E610">IF(INDEX(I:I,ROW())&lt;&gt;"",VALUE(TRIM(LEFT(INDEX(I:I,ROW()),6))),0)</f>
        <v>0</v>
      </c>
      <c r="F610" s="269"/>
      <c r="G610" s="273"/>
      <c r="H610" s="288"/>
      <c r="I610" s="274"/>
      <c r="J610" s="288"/>
      <c r="K610" s="289"/>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08" cm="1">
        <f t="array" ref="E611">IF(INDEX(I:I,ROW())&lt;&gt;"",VALUE(TRIM(LEFT(INDEX(I:I,ROW()),6))),0)</f>
        <v>0</v>
      </c>
      <c r="F611" s="269"/>
      <c r="G611" s="273"/>
      <c r="H611" s="288"/>
      <c r="I611" s="274"/>
      <c r="J611" s="288"/>
      <c r="K611" s="289"/>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08" cm="1">
        <f t="array" ref="E612">IF(INDEX(I:I,ROW())&lt;&gt;"",VALUE(TRIM(LEFT(INDEX(I:I,ROW()),6))),0)</f>
        <v>0</v>
      </c>
      <c r="F612" s="269"/>
      <c r="G612" s="273"/>
      <c r="H612" s="288"/>
      <c r="I612" s="274"/>
      <c r="J612" s="288"/>
      <c r="K612" s="289"/>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08" cm="1">
        <f t="array" ref="E613">IF(INDEX(I:I,ROW())&lt;&gt;"",VALUE(TRIM(LEFT(INDEX(I:I,ROW()),6))),0)</f>
        <v>0</v>
      </c>
      <c r="F613" s="269"/>
      <c r="G613" s="273"/>
      <c r="H613" s="288"/>
      <c r="I613" s="274"/>
      <c r="J613" s="288"/>
      <c r="K613" s="289"/>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08" cm="1">
        <f t="array" ref="E614">IF(INDEX(I:I,ROW())&lt;&gt;"",VALUE(TRIM(LEFT(INDEX(I:I,ROW()),6))),0)</f>
        <v>0</v>
      </c>
      <c r="F614" s="269"/>
      <c r="G614" s="273"/>
      <c r="H614" s="288"/>
      <c r="I614" s="274"/>
      <c r="J614" s="288"/>
      <c r="K614" s="289"/>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08" cm="1">
        <f t="array" ref="E615">IF(INDEX(I:I,ROW())&lt;&gt;"",VALUE(TRIM(LEFT(INDEX(I:I,ROW()),6))),0)</f>
        <v>0</v>
      </c>
      <c r="F615" s="269"/>
      <c r="G615" s="273"/>
      <c r="H615" s="288"/>
      <c r="I615" s="274"/>
      <c r="J615" s="288"/>
      <c r="K615" s="289"/>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08" cm="1">
        <f t="array" ref="E616">IF(INDEX(I:I,ROW())&lt;&gt;"",VALUE(TRIM(LEFT(INDEX(I:I,ROW()),6))),0)</f>
        <v>0</v>
      </c>
      <c r="F616" s="269"/>
      <c r="G616" s="273"/>
      <c r="H616" s="288"/>
      <c r="I616" s="274"/>
      <c r="J616" s="288"/>
      <c r="K616" s="289"/>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08" cm="1">
        <f t="array" ref="E617">IF(INDEX(I:I,ROW())&lt;&gt;"",VALUE(TRIM(LEFT(INDEX(I:I,ROW()),6))),0)</f>
        <v>0</v>
      </c>
      <c r="F617" s="269"/>
      <c r="G617" s="273"/>
      <c r="H617" s="288"/>
      <c r="I617" s="274"/>
      <c r="J617" s="288"/>
      <c r="K617" s="289"/>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08" cm="1">
        <f t="array" ref="E618">IF(INDEX(I:I,ROW())&lt;&gt;"",VALUE(TRIM(LEFT(INDEX(I:I,ROW()),6))),0)</f>
        <v>0</v>
      </c>
      <c r="F618" s="269"/>
      <c r="G618" s="273"/>
      <c r="H618" s="288"/>
      <c r="I618" s="274"/>
      <c r="J618" s="288"/>
      <c r="K618" s="289"/>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08" cm="1">
        <f t="array" ref="E619">IF(INDEX(I:I,ROW())&lt;&gt;"",VALUE(TRIM(LEFT(INDEX(I:I,ROW()),6))),0)</f>
        <v>0</v>
      </c>
      <c r="F619" s="269"/>
      <c r="G619" s="273"/>
      <c r="H619" s="288"/>
      <c r="I619" s="274"/>
      <c r="J619" s="288"/>
      <c r="K619" s="289"/>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08" cm="1">
        <f t="array" ref="E620">IF(INDEX(I:I,ROW())&lt;&gt;"",VALUE(TRIM(LEFT(INDEX(I:I,ROW()),6))),0)</f>
        <v>0</v>
      </c>
      <c r="F620" s="269"/>
      <c r="G620" s="273"/>
      <c r="H620" s="288"/>
      <c r="I620" s="274"/>
      <c r="J620" s="288"/>
      <c r="K620" s="289"/>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08" cm="1">
        <f t="array" ref="E621">IF(INDEX(I:I,ROW())&lt;&gt;"",VALUE(TRIM(LEFT(INDEX(I:I,ROW()),6))),0)</f>
        <v>0</v>
      </c>
      <c r="F621" s="269"/>
      <c r="G621" s="273"/>
      <c r="H621" s="288"/>
      <c r="I621" s="274"/>
      <c r="J621" s="288"/>
      <c r="K621" s="289"/>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08" cm="1">
        <f t="array" ref="E622">IF(INDEX(I:I,ROW())&lt;&gt;"",VALUE(TRIM(LEFT(INDEX(I:I,ROW()),6))),0)</f>
        <v>0</v>
      </c>
      <c r="F622" s="269"/>
      <c r="G622" s="273"/>
      <c r="H622" s="288"/>
      <c r="I622" s="274"/>
      <c r="J622" s="288"/>
      <c r="K622" s="289"/>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08" cm="1">
        <f t="array" ref="E623">IF(INDEX(I:I,ROW())&lt;&gt;"",VALUE(TRIM(LEFT(INDEX(I:I,ROW()),6))),0)</f>
        <v>0</v>
      </c>
      <c r="F623" s="269"/>
      <c r="G623" s="273"/>
      <c r="H623" s="288"/>
      <c r="I623" s="274"/>
      <c r="J623" s="288"/>
      <c r="K623" s="289"/>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08" cm="1">
        <f t="array" ref="E624">IF(INDEX(I:I,ROW())&lt;&gt;"",VALUE(TRIM(LEFT(INDEX(I:I,ROW()),6))),0)</f>
        <v>0</v>
      </c>
      <c r="F624" s="269"/>
      <c r="G624" s="273"/>
      <c r="H624" s="288"/>
      <c r="I624" s="274"/>
      <c r="J624" s="288"/>
      <c r="K624" s="289"/>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08" cm="1">
        <f t="array" ref="E625">IF(INDEX(I:I,ROW())&lt;&gt;"",VALUE(TRIM(LEFT(INDEX(I:I,ROW()),6))),0)</f>
        <v>0</v>
      </c>
      <c r="F625" s="269"/>
      <c r="G625" s="273"/>
      <c r="H625" s="288"/>
      <c r="I625" s="274"/>
      <c r="J625" s="288"/>
      <c r="K625" s="289"/>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08" cm="1">
        <f t="array" ref="E626">IF(INDEX(I:I,ROW())&lt;&gt;"",VALUE(TRIM(LEFT(INDEX(I:I,ROW()),6))),0)</f>
        <v>0</v>
      </c>
      <c r="F626" s="269"/>
      <c r="G626" s="273"/>
      <c r="H626" s="288"/>
      <c r="I626" s="274"/>
      <c r="J626" s="288"/>
      <c r="K626" s="289"/>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08" cm="1">
        <f t="array" ref="E627">IF(INDEX(I:I,ROW())&lt;&gt;"",VALUE(TRIM(LEFT(INDEX(I:I,ROW()),6))),0)</f>
        <v>0</v>
      </c>
      <c r="F627" s="269"/>
      <c r="G627" s="273"/>
      <c r="H627" s="288"/>
      <c r="I627" s="274"/>
      <c r="J627" s="288"/>
      <c r="K627" s="289"/>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08" cm="1">
        <f t="array" ref="E628">IF(INDEX(I:I,ROW())&lt;&gt;"",VALUE(TRIM(LEFT(INDEX(I:I,ROW()),6))),0)</f>
        <v>0</v>
      </c>
      <c r="F628" s="269"/>
      <c r="G628" s="273"/>
      <c r="H628" s="288"/>
      <c r="I628" s="274"/>
      <c r="J628" s="288"/>
      <c r="K628" s="289"/>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08" cm="1">
        <f t="array" ref="E629">IF(INDEX(I:I,ROW())&lt;&gt;"",VALUE(TRIM(LEFT(INDEX(I:I,ROW()),6))),0)</f>
        <v>0</v>
      </c>
      <c r="F629" s="269"/>
      <c r="G629" s="273"/>
      <c r="H629" s="288"/>
      <c r="I629" s="274"/>
      <c r="J629" s="288"/>
      <c r="K629" s="289"/>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08" cm="1">
        <f t="array" ref="E630">IF(INDEX(I:I,ROW())&lt;&gt;"",VALUE(TRIM(LEFT(INDEX(I:I,ROW()),6))),0)</f>
        <v>0</v>
      </c>
      <c r="F630" s="269"/>
      <c r="G630" s="273"/>
      <c r="H630" s="288"/>
      <c r="I630" s="274"/>
      <c r="J630" s="288"/>
      <c r="K630" s="289"/>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08" cm="1">
        <f t="array" ref="E631">IF(INDEX(I:I,ROW())&lt;&gt;"",VALUE(TRIM(LEFT(INDEX(I:I,ROW()),6))),0)</f>
        <v>0</v>
      </c>
      <c r="F631" s="269"/>
      <c r="G631" s="273"/>
      <c r="H631" s="288"/>
      <c r="I631" s="274"/>
      <c r="J631" s="288"/>
      <c r="K631" s="289"/>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08" cm="1">
        <f t="array" ref="E632">IF(INDEX(I:I,ROW())&lt;&gt;"",VALUE(TRIM(LEFT(INDEX(I:I,ROW()),6))),0)</f>
        <v>0</v>
      </c>
      <c r="F632" s="269"/>
      <c r="G632" s="273"/>
      <c r="H632" s="288"/>
      <c r="I632" s="274"/>
      <c r="J632" s="288"/>
      <c r="K632" s="289"/>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08" cm="1">
        <f t="array" ref="E633">IF(INDEX(I:I,ROW())&lt;&gt;"",VALUE(TRIM(LEFT(INDEX(I:I,ROW()),6))),0)</f>
        <v>0</v>
      </c>
      <c r="F633" s="269"/>
      <c r="G633" s="273"/>
      <c r="H633" s="288"/>
      <c r="I633" s="274"/>
      <c r="J633" s="288"/>
      <c r="K633" s="289"/>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08" cm="1">
        <f t="array" ref="E634">IF(INDEX(I:I,ROW())&lt;&gt;"",VALUE(TRIM(LEFT(INDEX(I:I,ROW()),6))),0)</f>
        <v>0</v>
      </c>
      <c r="F634" s="269"/>
      <c r="G634" s="273"/>
      <c r="H634" s="288"/>
      <c r="I634" s="274"/>
      <c r="J634" s="288"/>
      <c r="K634" s="289"/>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08" cm="1">
        <f t="array" ref="E635">IF(INDEX(I:I,ROW())&lt;&gt;"",VALUE(TRIM(LEFT(INDEX(I:I,ROW()),6))),0)</f>
        <v>0</v>
      </c>
      <c r="F635" s="269"/>
      <c r="G635" s="273"/>
      <c r="H635" s="288"/>
      <c r="I635" s="274"/>
      <c r="J635" s="288"/>
      <c r="K635" s="289"/>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08" cm="1">
        <f t="array" ref="E636">IF(INDEX(I:I,ROW())&lt;&gt;"",VALUE(TRIM(LEFT(INDEX(I:I,ROW()),6))),0)</f>
        <v>0</v>
      </c>
      <c r="F636" s="269"/>
      <c r="G636" s="273"/>
      <c r="H636" s="288"/>
      <c r="I636" s="274"/>
      <c r="J636" s="288"/>
      <c r="K636" s="289"/>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08" cm="1">
        <f t="array" ref="E637">IF(INDEX(I:I,ROW())&lt;&gt;"",VALUE(TRIM(LEFT(INDEX(I:I,ROW()),6))),0)</f>
        <v>0</v>
      </c>
      <c r="F637" s="269"/>
      <c r="G637" s="273"/>
      <c r="H637" s="288"/>
      <c r="I637" s="274"/>
      <c r="J637" s="288"/>
      <c r="K637" s="289"/>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08" cm="1">
        <f t="array" ref="E638">IF(INDEX(I:I,ROW())&lt;&gt;"",VALUE(TRIM(LEFT(INDEX(I:I,ROW()),6))),0)</f>
        <v>0</v>
      </c>
      <c r="F638" s="269"/>
      <c r="G638" s="273"/>
      <c r="H638" s="288"/>
      <c r="I638" s="274"/>
      <c r="J638" s="288"/>
      <c r="K638" s="289"/>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08" cm="1">
        <f t="array" ref="E639">IF(INDEX(I:I,ROW())&lt;&gt;"",VALUE(TRIM(LEFT(INDEX(I:I,ROW()),6))),0)</f>
        <v>0</v>
      </c>
      <c r="F639" s="269"/>
      <c r="G639" s="273"/>
      <c r="H639" s="288"/>
      <c r="I639" s="274"/>
      <c r="J639" s="288"/>
      <c r="K639" s="289"/>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08" cm="1">
        <f t="array" ref="E640">IF(INDEX(I:I,ROW())&lt;&gt;"",VALUE(TRIM(LEFT(INDEX(I:I,ROW()),6))),0)</f>
        <v>0</v>
      </c>
      <c r="F640" s="269"/>
      <c r="G640" s="273"/>
      <c r="H640" s="288"/>
      <c r="I640" s="274"/>
      <c r="J640" s="288"/>
      <c r="K640" s="289"/>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08" cm="1">
        <f t="array" ref="E641">IF(INDEX(I:I,ROW())&lt;&gt;"",VALUE(TRIM(LEFT(INDEX(I:I,ROW()),6))),0)</f>
        <v>0</v>
      </c>
      <c r="F641" s="269"/>
      <c r="G641" s="273"/>
      <c r="H641" s="288"/>
      <c r="I641" s="274"/>
      <c r="J641" s="288"/>
      <c r="K641" s="289"/>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08" cm="1">
        <f t="array" ref="E642">IF(INDEX(I:I,ROW())&lt;&gt;"",VALUE(TRIM(LEFT(INDEX(I:I,ROW()),6))),0)</f>
        <v>0</v>
      </c>
      <c r="F642" s="269"/>
      <c r="G642" s="273"/>
      <c r="H642" s="288"/>
      <c r="I642" s="274"/>
      <c r="J642" s="288"/>
      <c r="K642" s="289"/>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08" cm="1">
        <f t="array" ref="E643">IF(INDEX(I:I,ROW())&lt;&gt;"",VALUE(TRIM(LEFT(INDEX(I:I,ROW()),6))),0)</f>
        <v>0</v>
      </c>
      <c r="F643" s="269"/>
      <c r="G643" s="273"/>
      <c r="H643" s="288"/>
      <c r="I643" s="274"/>
      <c r="J643" s="288"/>
      <c r="K643" s="289"/>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08" cm="1">
        <f t="array" ref="E644">IF(INDEX(I:I,ROW())&lt;&gt;"",VALUE(TRIM(LEFT(INDEX(I:I,ROW()),6))),0)</f>
        <v>0</v>
      </c>
      <c r="F644" s="269"/>
      <c r="G644" s="273"/>
      <c r="H644" s="288"/>
      <c r="I644" s="274"/>
      <c r="J644" s="288"/>
      <c r="K644" s="289"/>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08" cm="1">
        <f t="array" ref="E645">IF(INDEX(I:I,ROW())&lt;&gt;"",VALUE(TRIM(LEFT(INDEX(I:I,ROW()),6))),0)</f>
        <v>0</v>
      </c>
      <c r="F645" s="269"/>
      <c r="G645" s="273"/>
      <c r="H645" s="288"/>
      <c r="I645" s="274"/>
      <c r="J645" s="288"/>
      <c r="K645" s="289"/>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08" cm="1">
        <f t="array" ref="E646">IF(INDEX(I:I,ROW())&lt;&gt;"",VALUE(TRIM(LEFT(INDEX(I:I,ROW()),6))),0)</f>
        <v>0</v>
      </c>
      <c r="F646" s="269"/>
      <c r="G646" s="273"/>
      <c r="H646" s="288"/>
      <c r="I646" s="274"/>
      <c r="J646" s="288"/>
      <c r="K646" s="289"/>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08" cm="1">
        <f t="array" ref="E647">IF(INDEX(I:I,ROW())&lt;&gt;"",VALUE(TRIM(LEFT(INDEX(I:I,ROW()),6))),0)</f>
        <v>0</v>
      </c>
      <c r="F647" s="269"/>
      <c r="G647" s="273"/>
      <c r="H647" s="288"/>
      <c r="I647" s="274"/>
      <c r="J647" s="288"/>
      <c r="K647" s="289"/>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08" cm="1">
        <f t="array" ref="E648">IF(INDEX(I:I,ROW())&lt;&gt;"",VALUE(TRIM(LEFT(INDEX(I:I,ROW()),6))),0)</f>
        <v>0</v>
      </c>
      <c r="F648" s="269"/>
      <c r="G648" s="273"/>
      <c r="H648" s="288"/>
      <c r="I648" s="274"/>
      <c r="J648" s="288"/>
      <c r="K648" s="289"/>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08" cm="1">
        <f t="array" ref="E649">IF(INDEX(I:I,ROW())&lt;&gt;"",VALUE(TRIM(LEFT(INDEX(I:I,ROW()),6))),0)</f>
        <v>0</v>
      </c>
      <c r="F649" s="269"/>
      <c r="G649" s="273"/>
      <c r="H649" s="288"/>
      <c r="I649" s="274"/>
      <c r="J649" s="288"/>
      <c r="K649" s="289"/>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08" cm="1">
        <f t="array" ref="E650">IF(INDEX(I:I,ROW())&lt;&gt;"",VALUE(TRIM(LEFT(INDEX(I:I,ROW()),6))),0)</f>
        <v>0</v>
      </c>
      <c r="F650" s="269"/>
      <c r="G650" s="273"/>
      <c r="H650" s="288"/>
      <c r="I650" s="274"/>
      <c r="J650" s="288"/>
      <c r="K650" s="289"/>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08" cm="1">
        <f t="array" ref="E651">IF(INDEX(I:I,ROW())&lt;&gt;"",VALUE(TRIM(LEFT(INDEX(I:I,ROW()),6))),0)</f>
        <v>0</v>
      </c>
      <c r="F651" s="269"/>
      <c r="G651" s="273"/>
      <c r="H651" s="288"/>
      <c r="I651" s="274"/>
      <c r="J651" s="288"/>
      <c r="K651" s="289"/>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08" cm="1">
        <f t="array" ref="E652">IF(INDEX(I:I,ROW())&lt;&gt;"",VALUE(TRIM(LEFT(INDEX(I:I,ROW()),6))),0)</f>
        <v>0</v>
      </c>
      <c r="F652" s="269"/>
      <c r="G652" s="273"/>
      <c r="H652" s="288"/>
      <c r="I652" s="274"/>
      <c r="J652" s="288"/>
      <c r="K652" s="289"/>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08" cm="1">
        <f t="array" ref="E653">IF(INDEX(I:I,ROW())&lt;&gt;"",VALUE(TRIM(LEFT(INDEX(I:I,ROW()),6))),0)</f>
        <v>0</v>
      </c>
      <c r="F653" s="269"/>
      <c r="G653" s="273"/>
      <c r="H653" s="288"/>
      <c r="I653" s="274"/>
      <c r="J653" s="288"/>
      <c r="K653" s="289"/>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08" cm="1">
        <f t="array" ref="E654">IF(INDEX(I:I,ROW())&lt;&gt;"",VALUE(TRIM(LEFT(INDEX(I:I,ROW()),6))),0)</f>
        <v>0</v>
      </c>
      <c r="F654" s="269"/>
      <c r="G654" s="273"/>
      <c r="H654" s="288"/>
      <c r="I654" s="274"/>
      <c r="J654" s="288"/>
      <c r="K654" s="289"/>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08" cm="1">
        <f t="array" ref="E655">IF(INDEX(I:I,ROW())&lt;&gt;"",VALUE(TRIM(LEFT(INDEX(I:I,ROW()),6))),0)</f>
        <v>0</v>
      </c>
      <c r="F655" s="269"/>
      <c r="G655" s="273"/>
      <c r="H655" s="288"/>
      <c r="I655" s="274"/>
      <c r="J655" s="288"/>
      <c r="K655" s="289"/>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08" cm="1">
        <f t="array" ref="E656">IF(INDEX(I:I,ROW())&lt;&gt;"",VALUE(TRIM(LEFT(INDEX(I:I,ROW()),6))),0)</f>
        <v>0</v>
      </c>
      <c r="F656" s="269"/>
      <c r="G656" s="273"/>
      <c r="H656" s="288"/>
      <c r="I656" s="274"/>
      <c r="J656" s="288"/>
      <c r="K656" s="289"/>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08" cm="1">
        <f t="array" ref="E657">IF(INDEX(I:I,ROW())&lt;&gt;"",VALUE(TRIM(LEFT(INDEX(I:I,ROW()),6))),0)</f>
        <v>0</v>
      </c>
      <c r="F657" s="269"/>
      <c r="G657" s="273"/>
      <c r="H657" s="288"/>
      <c r="I657" s="274"/>
      <c r="J657" s="288"/>
      <c r="K657" s="289"/>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08" cm="1">
        <f t="array" ref="E658">IF(INDEX(I:I,ROW())&lt;&gt;"",VALUE(TRIM(LEFT(INDEX(I:I,ROW()),6))),0)</f>
        <v>0</v>
      </c>
      <c r="F658" s="269"/>
      <c r="G658" s="273"/>
      <c r="H658" s="288"/>
      <c r="I658" s="274"/>
      <c r="J658" s="288"/>
      <c r="K658" s="289"/>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08" cm="1">
        <f t="array" ref="E659">IF(INDEX(I:I,ROW())&lt;&gt;"",VALUE(TRIM(LEFT(INDEX(I:I,ROW()),6))),0)</f>
        <v>0</v>
      </c>
      <c r="F659" s="269"/>
      <c r="G659" s="273"/>
      <c r="H659" s="288"/>
      <c r="I659" s="274"/>
      <c r="J659" s="288"/>
      <c r="K659" s="289"/>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08" cm="1">
        <f t="array" ref="E660">IF(INDEX(I:I,ROW())&lt;&gt;"",VALUE(TRIM(LEFT(INDEX(I:I,ROW()),6))),0)</f>
        <v>0</v>
      </c>
      <c r="F660" s="269"/>
      <c r="G660" s="273"/>
      <c r="H660" s="288"/>
      <c r="I660" s="274"/>
      <c r="J660" s="288"/>
      <c r="K660" s="289"/>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08" cm="1">
        <f t="array" ref="E661">IF(INDEX(I:I,ROW())&lt;&gt;"",VALUE(TRIM(LEFT(INDEX(I:I,ROW()),6))),0)</f>
        <v>0</v>
      </c>
      <c r="F661" s="269"/>
      <c r="G661" s="273"/>
      <c r="H661" s="288"/>
      <c r="I661" s="274"/>
      <c r="J661" s="288"/>
      <c r="K661" s="289"/>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08" cm="1">
        <f t="array" ref="E662">IF(INDEX(I:I,ROW())&lt;&gt;"",VALUE(TRIM(LEFT(INDEX(I:I,ROW()),6))),0)</f>
        <v>0</v>
      </c>
      <c r="F662" s="269"/>
      <c r="G662" s="273"/>
      <c r="H662" s="288"/>
      <c r="I662" s="274"/>
      <c r="J662" s="288"/>
      <c r="K662" s="289"/>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08" cm="1">
        <f t="array" ref="E663">IF(INDEX(I:I,ROW())&lt;&gt;"",VALUE(TRIM(LEFT(INDEX(I:I,ROW()),6))),0)</f>
        <v>0</v>
      </c>
      <c r="F663" s="269"/>
      <c r="G663" s="273"/>
      <c r="H663" s="288"/>
      <c r="I663" s="274"/>
      <c r="J663" s="288"/>
      <c r="K663" s="289"/>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08" cm="1">
        <f t="array" ref="E664">IF(INDEX(I:I,ROW())&lt;&gt;"",VALUE(TRIM(LEFT(INDEX(I:I,ROW()),6))),0)</f>
        <v>0</v>
      </c>
      <c r="F664" s="269"/>
      <c r="G664" s="273"/>
      <c r="H664" s="288"/>
      <c r="I664" s="274"/>
      <c r="J664" s="288"/>
      <c r="K664" s="289"/>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08" cm="1">
        <f t="array" ref="E665">IF(INDEX(I:I,ROW())&lt;&gt;"",VALUE(TRIM(LEFT(INDEX(I:I,ROW()),6))),0)</f>
        <v>0</v>
      </c>
      <c r="F665" s="269"/>
      <c r="G665" s="273"/>
      <c r="H665" s="288"/>
      <c r="I665" s="274"/>
      <c r="J665" s="288"/>
      <c r="K665" s="289"/>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08" cm="1">
        <f t="array" ref="E666">IF(INDEX(I:I,ROW())&lt;&gt;"",VALUE(TRIM(LEFT(INDEX(I:I,ROW()),6))),0)</f>
        <v>0</v>
      </c>
      <c r="F666" s="269"/>
      <c r="G666" s="273"/>
      <c r="H666" s="288"/>
      <c r="I666" s="274"/>
      <c r="J666" s="288"/>
      <c r="K666" s="289"/>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08" cm="1">
        <f t="array" ref="E667">IF(INDEX(I:I,ROW())&lt;&gt;"",VALUE(TRIM(LEFT(INDEX(I:I,ROW()),6))),0)</f>
        <v>0</v>
      </c>
      <c r="F667" s="269"/>
      <c r="G667" s="273"/>
      <c r="H667" s="288"/>
      <c r="I667" s="274"/>
      <c r="J667" s="288"/>
      <c r="K667" s="289"/>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08" cm="1">
        <f t="array" ref="E668">IF(INDEX(I:I,ROW())&lt;&gt;"",VALUE(TRIM(LEFT(INDEX(I:I,ROW()),6))),0)</f>
        <v>0</v>
      </c>
      <c r="F668" s="269"/>
      <c r="G668" s="273"/>
      <c r="H668" s="288"/>
      <c r="I668" s="274"/>
      <c r="J668" s="288"/>
      <c r="K668" s="289"/>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08" cm="1">
        <f t="array" ref="E669">IF(INDEX(I:I,ROW())&lt;&gt;"",VALUE(TRIM(LEFT(INDEX(I:I,ROW()),6))),0)</f>
        <v>0</v>
      </c>
      <c r="F669" s="269"/>
      <c r="G669" s="273"/>
      <c r="H669" s="288"/>
      <c r="I669" s="274"/>
      <c r="J669" s="288"/>
      <c r="K669" s="289"/>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08" cm="1">
        <f t="array" ref="E670">IF(INDEX(I:I,ROW())&lt;&gt;"",VALUE(TRIM(LEFT(INDEX(I:I,ROW()),6))),0)</f>
        <v>0</v>
      </c>
      <c r="F670" s="269"/>
      <c r="G670" s="273"/>
      <c r="H670" s="288"/>
      <c r="I670" s="274"/>
      <c r="J670" s="288"/>
      <c r="K670" s="289"/>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08" cm="1">
        <f t="array" ref="E671">IF(INDEX(I:I,ROW())&lt;&gt;"",VALUE(TRIM(LEFT(INDEX(I:I,ROW()),6))),0)</f>
        <v>0</v>
      </c>
      <c r="F671" s="269"/>
      <c r="G671" s="273"/>
      <c r="H671" s="288"/>
      <c r="I671" s="274"/>
      <c r="J671" s="288"/>
      <c r="K671" s="289"/>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08" cm="1">
        <f t="array" ref="E672">IF(INDEX(I:I,ROW())&lt;&gt;"",VALUE(TRIM(LEFT(INDEX(I:I,ROW()),6))),0)</f>
        <v>0</v>
      </c>
      <c r="F672" s="269"/>
      <c r="G672" s="273"/>
      <c r="H672" s="288"/>
      <c r="I672" s="274"/>
      <c r="J672" s="288"/>
      <c r="K672" s="289"/>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08" cm="1">
        <f t="array" ref="E673">IF(INDEX(I:I,ROW())&lt;&gt;"",VALUE(TRIM(LEFT(INDEX(I:I,ROW()),6))),0)</f>
        <v>0</v>
      </c>
      <c r="F673" s="269"/>
      <c r="G673" s="273"/>
      <c r="H673" s="288"/>
      <c r="I673" s="274"/>
      <c r="J673" s="288"/>
      <c r="K673" s="289"/>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08" cm="1">
        <f t="array" ref="E674">IF(INDEX(I:I,ROW())&lt;&gt;"",VALUE(TRIM(LEFT(INDEX(I:I,ROW()),6))),0)</f>
        <v>0</v>
      </c>
      <c r="F674" s="269"/>
      <c r="G674" s="273"/>
      <c r="H674" s="288"/>
      <c r="I674" s="274"/>
      <c r="J674" s="288"/>
      <c r="K674" s="289"/>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08" cm="1">
        <f t="array" ref="E675">IF(INDEX(I:I,ROW())&lt;&gt;"",VALUE(TRIM(LEFT(INDEX(I:I,ROW()),6))),0)</f>
        <v>0</v>
      </c>
      <c r="F675" s="269"/>
      <c r="G675" s="273"/>
      <c r="H675" s="288"/>
      <c r="I675" s="274"/>
      <c r="J675" s="288"/>
      <c r="K675" s="289"/>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08" cm="1">
        <f t="array" ref="E676">IF(INDEX(I:I,ROW())&lt;&gt;"",VALUE(TRIM(LEFT(INDEX(I:I,ROW()),6))),0)</f>
        <v>0</v>
      </c>
      <c r="F676" s="269"/>
      <c r="G676" s="273"/>
      <c r="H676" s="288"/>
      <c r="I676" s="274"/>
      <c r="J676" s="288"/>
      <c r="K676" s="289"/>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08" cm="1">
        <f t="array" ref="E677">IF(INDEX(I:I,ROW())&lt;&gt;"",VALUE(TRIM(LEFT(INDEX(I:I,ROW()),6))),0)</f>
        <v>0</v>
      </c>
      <c r="F677" s="269"/>
      <c r="G677" s="273"/>
      <c r="H677" s="288"/>
      <c r="I677" s="274"/>
      <c r="J677" s="288"/>
      <c r="K677" s="289"/>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08" cm="1">
        <f t="array" ref="E678">IF(INDEX(I:I,ROW())&lt;&gt;"",VALUE(TRIM(LEFT(INDEX(I:I,ROW()),6))),0)</f>
        <v>0</v>
      </c>
      <c r="F678" s="269"/>
      <c r="G678" s="273"/>
      <c r="H678" s="288"/>
      <c r="I678" s="274"/>
      <c r="J678" s="288"/>
      <c r="K678" s="289"/>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08" cm="1">
        <f t="array" ref="E679">IF(INDEX(I:I,ROW())&lt;&gt;"",VALUE(TRIM(LEFT(INDEX(I:I,ROW()),6))),0)</f>
        <v>0</v>
      </c>
      <c r="F679" s="269"/>
      <c r="G679" s="273"/>
      <c r="H679" s="288"/>
      <c r="I679" s="274"/>
      <c r="J679" s="288"/>
      <c r="K679" s="289"/>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08" cm="1">
        <f t="array" ref="E680">IF(INDEX(I:I,ROW())&lt;&gt;"",VALUE(TRIM(LEFT(INDEX(I:I,ROW()),6))),0)</f>
        <v>0</v>
      </c>
      <c r="F680" s="269"/>
      <c r="G680" s="273"/>
      <c r="H680" s="288"/>
      <c r="I680" s="274"/>
      <c r="J680" s="288"/>
      <c r="K680" s="289"/>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08" cm="1">
        <f t="array" ref="E681">IF(INDEX(I:I,ROW())&lt;&gt;"",VALUE(TRIM(LEFT(INDEX(I:I,ROW()),6))),0)</f>
        <v>0</v>
      </c>
      <c r="F681" s="269"/>
      <c r="G681" s="273"/>
      <c r="H681" s="288"/>
      <c r="I681" s="274"/>
      <c r="J681" s="288"/>
      <c r="K681" s="289"/>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08" cm="1">
        <f t="array" ref="E682">IF(INDEX(I:I,ROW())&lt;&gt;"",VALUE(TRIM(LEFT(INDEX(I:I,ROW()),6))),0)</f>
        <v>0</v>
      </c>
      <c r="F682" s="269"/>
      <c r="G682" s="273"/>
      <c r="H682" s="288"/>
      <c r="I682" s="274"/>
      <c r="J682" s="288"/>
      <c r="K682" s="289"/>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08" cm="1">
        <f t="array" ref="E683">IF(INDEX(I:I,ROW())&lt;&gt;"",VALUE(TRIM(LEFT(INDEX(I:I,ROW()),6))),0)</f>
        <v>0</v>
      </c>
      <c r="F683" s="269"/>
      <c r="G683" s="273"/>
      <c r="H683" s="288"/>
      <c r="I683" s="274"/>
      <c r="J683" s="288"/>
      <c r="K683" s="289"/>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08" cm="1">
        <f t="array" ref="E684">IF(INDEX(I:I,ROW())&lt;&gt;"",VALUE(TRIM(LEFT(INDEX(I:I,ROW()),6))),0)</f>
        <v>0</v>
      </c>
      <c r="F684" s="269"/>
      <c r="G684" s="273"/>
      <c r="H684" s="288"/>
      <c r="I684" s="274"/>
      <c r="J684" s="288"/>
      <c r="K684" s="289"/>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08" cm="1">
        <f t="array" ref="E685">IF(INDEX(I:I,ROW())&lt;&gt;"",VALUE(TRIM(LEFT(INDEX(I:I,ROW()),6))),0)</f>
        <v>0</v>
      </c>
      <c r="F685" s="269"/>
      <c r="G685" s="273"/>
      <c r="H685" s="288"/>
      <c r="I685" s="274"/>
      <c r="J685" s="288"/>
      <c r="K685" s="289"/>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08" cm="1">
        <f t="array" ref="E686">IF(INDEX(I:I,ROW())&lt;&gt;"",VALUE(TRIM(LEFT(INDEX(I:I,ROW()),6))),0)</f>
        <v>0</v>
      </c>
      <c r="F686" s="269"/>
      <c r="G686" s="273"/>
      <c r="H686" s="288"/>
      <c r="I686" s="274"/>
      <c r="J686" s="288"/>
      <c r="K686" s="289"/>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08" cm="1">
        <f t="array" ref="E687">IF(INDEX(I:I,ROW())&lt;&gt;"",VALUE(TRIM(LEFT(INDEX(I:I,ROW()),6))),0)</f>
        <v>0</v>
      </c>
      <c r="F687" s="269"/>
      <c r="G687" s="273"/>
      <c r="H687" s="288"/>
      <c r="I687" s="274"/>
      <c r="J687" s="288"/>
      <c r="K687" s="289"/>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08" cm="1">
        <f t="array" ref="E688">IF(INDEX(I:I,ROW())&lt;&gt;"",VALUE(TRIM(LEFT(INDEX(I:I,ROW()),6))),0)</f>
        <v>0</v>
      </c>
      <c r="F688" s="269"/>
      <c r="G688" s="273"/>
      <c r="H688" s="288"/>
      <c r="I688" s="274"/>
      <c r="J688" s="288"/>
      <c r="K688" s="289"/>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08" cm="1">
        <f t="array" ref="E689">IF(INDEX(I:I,ROW())&lt;&gt;"",VALUE(TRIM(LEFT(INDEX(I:I,ROW()),6))),0)</f>
        <v>0</v>
      </c>
      <c r="F689" s="269"/>
      <c r="G689" s="273"/>
      <c r="H689" s="288"/>
      <c r="I689" s="274"/>
      <c r="J689" s="288"/>
      <c r="K689" s="289"/>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08" cm="1">
        <f t="array" ref="E690">IF(INDEX(I:I,ROW())&lt;&gt;"",VALUE(TRIM(LEFT(INDEX(I:I,ROW()),6))),0)</f>
        <v>0</v>
      </c>
      <c r="F690" s="269"/>
      <c r="G690" s="273"/>
      <c r="H690" s="288"/>
      <c r="I690" s="274"/>
      <c r="J690" s="288"/>
      <c r="K690" s="289"/>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08" cm="1">
        <f t="array" ref="E691">IF(INDEX(I:I,ROW())&lt;&gt;"",VALUE(TRIM(LEFT(INDEX(I:I,ROW()),6))),0)</f>
        <v>0</v>
      </c>
      <c r="F691" s="269"/>
      <c r="G691" s="273"/>
      <c r="H691" s="288"/>
      <c r="I691" s="274"/>
      <c r="J691" s="288"/>
      <c r="K691" s="289"/>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08" cm="1">
        <f t="array" ref="E692">IF(INDEX(I:I,ROW())&lt;&gt;"",VALUE(TRIM(LEFT(INDEX(I:I,ROW()),6))),0)</f>
        <v>0</v>
      </c>
      <c r="F692" s="269"/>
      <c r="G692" s="273"/>
      <c r="H692" s="288"/>
      <c r="I692" s="274"/>
      <c r="J692" s="288"/>
      <c r="K692" s="289"/>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08" cm="1">
        <f t="array" ref="E693">IF(INDEX(I:I,ROW())&lt;&gt;"",VALUE(TRIM(LEFT(INDEX(I:I,ROW()),6))),0)</f>
        <v>0</v>
      </c>
      <c r="F693" s="269"/>
      <c r="G693" s="273"/>
      <c r="H693" s="288"/>
      <c r="I693" s="274"/>
      <c r="J693" s="288"/>
      <c r="K693" s="289"/>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08" cm="1">
        <f t="array" ref="E694">IF(INDEX(I:I,ROW())&lt;&gt;"",VALUE(TRIM(LEFT(INDEX(I:I,ROW()),6))),0)</f>
        <v>0</v>
      </c>
      <c r="F694" s="269"/>
      <c r="G694" s="273"/>
      <c r="H694" s="288"/>
      <c r="I694" s="274"/>
      <c r="J694" s="288"/>
      <c r="K694" s="289"/>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08" cm="1">
        <f t="array" ref="E695">IF(INDEX(I:I,ROW())&lt;&gt;"",VALUE(TRIM(LEFT(INDEX(I:I,ROW()),6))),0)</f>
        <v>0</v>
      </c>
      <c r="F695" s="269"/>
      <c r="G695" s="273"/>
      <c r="H695" s="288"/>
      <c r="I695" s="274"/>
      <c r="J695" s="288"/>
      <c r="K695" s="289"/>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08" cm="1">
        <f t="array" ref="E696">IF(INDEX(I:I,ROW())&lt;&gt;"",VALUE(TRIM(LEFT(INDEX(I:I,ROW()),6))),0)</f>
        <v>0</v>
      </c>
      <c r="F696" s="269"/>
      <c r="G696" s="273"/>
      <c r="H696" s="288"/>
      <c r="I696" s="274"/>
      <c r="J696" s="288"/>
      <c r="K696" s="289"/>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08" cm="1">
        <f t="array" ref="E697">IF(INDEX(I:I,ROW())&lt;&gt;"",VALUE(TRIM(LEFT(INDEX(I:I,ROW()),6))),0)</f>
        <v>0</v>
      </c>
      <c r="F697" s="269"/>
      <c r="G697" s="273"/>
      <c r="H697" s="288"/>
      <c r="I697" s="274"/>
      <c r="J697" s="288"/>
      <c r="K697" s="289"/>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08" cm="1">
        <f t="array" ref="E698">IF(INDEX(I:I,ROW())&lt;&gt;"",VALUE(TRIM(LEFT(INDEX(I:I,ROW()),6))),0)</f>
        <v>0</v>
      </c>
      <c r="F698" s="269"/>
      <c r="G698" s="273"/>
      <c r="H698" s="288"/>
      <c r="I698" s="274"/>
      <c r="J698" s="288"/>
      <c r="K698" s="289"/>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08" cm="1">
        <f t="array" ref="E699">IF(INDEX(I:I,ROW())&lt;&gt;"",VALUE(TRIM(LEFT(INDEX(I:I,ROW()),6))),0)</f>
        <v>0</v>
      </c>
      <c r="F699" s="269"/>
      <c r="G699" s="273"/>
      <c r="H699" s="288"/>
      <c r="I699" s="274"/>
      <c r="J699" s="288"/>
      <c r="K699" s="289"/>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08" cm="1">
        <f t="array" ref="E700">IF(INDEX(I:I,ROW())&lt;&gt;"",VALUE(TRIM(LEFT(INDEX(I:I,ROW()),6))),0)</f>
        <v>0</v>
      </c>
      <c r="F700" s="269"/>
      <c r="G700" s="273"/>
      <c r="H700" s="288"/>
      <c r="I700" s="274"/>
      <c r="J700" s="288"/>
      <c r="K700" s="289"/>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08" cm="1">
        <f t="array" ref="E701">IF(INDEX(I:I,ROW())&lt;&gt;"",VALUE(TRIM(LEFT(INDEX(I:I,ROW()),6))),0)</f>
        <v>0</v>
      </c>
      <c r="F701" s="269"/>
      <c r="G701" s="273"/>
      <c r="H701" s="288"/>
      <c r="I701" s="274"/>
      <c r="J701" s="288"/>
      <c r="K701" s="289"/>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08" cm="1">
        <f t="array" ref="E702">IF(INDEX(I:I,ROW())&lt;&gt;"",VALUE(TRIM(LEFT(INDEX(I:I,ROW()),6))),0)</f>
        <v>0</v>
      </c>
      <c r="F702" s="269"/>
      <c r="G702" s="273"/>
      <c r="H702" s="288"/>
      <c r="I702" s="274"/>
      <c r="J702" s="288"/>
      <c r="K702" s="289"/>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08" cm="1">
        <f t="array" ref="E703">IF(INDEX(I:I,ROW())&lt;&gt;"",VALUE(TRIM(LEFT(INDEX(I:I,ROW()),6))),0)</f>
        <v>0</v>
      </c>
      <c r="F703" s="269"/>
      <c r="G703" s="273"/>
      <c r="H703" s="288"/>
      <c r="I703" s="274"/>
      <c r="J703" s="288"/>
      <c r="K703" s="289"/>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08" cm="1">
        <f t="array" ref="E704">IF(INDEX(I:I,ROW())&lt;&gt;"",VALUE(TRIM(LEFT(INDEX(I:I,ROW()),6))),0)</f>
        <v>0</v>
      </c>
      <c r="F704" s="269"/>
      <c r="G704" s="273"/>
      <c r="H704" s="288"/>
      <c r="I704" s="274"/>
      <c r="J704" s="288"/>
      <c r="K704" s="289"/>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08" cm="1">
        <f t="array" ref="E705">IF(INDEX(I:I,ROW())&lt;&gt;"",VALUE(TRIM(LEFT(INDEX(I:I,ROW()),6))),0)</f>
        <v>0</v>
      </c>
      <c r="F705" s="269"/>
      <c r="G705" s="273"/>
      <c r="H705" s="288"/>
      <c r="I705" s="274"/>
      <c r="J705" s="288"/>
      <c r="K705" s="289"/>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08" cm="1">
        <f t="array" ref="E706">IF(INDEX(I:I,ROW())&lt;&gt;"",VALUE(TRIM(LEFT(INDEX(I:I,ROW()),6))),0)</f>
        <v>0</v>
      </c>
      <c r="F706" s="269"/>
      <c r="G706" s="273"/>
      <c r="H706" s="288"/>
      <c r="I706" s="274"/>
      <c r="J706" s="288"/>
      <c r="K706" s="289"/>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08" cm="1">
        <f t="array" ref="E707">IF(INDEX(I:I,ROW())&lt;&gt;"",VALUE(TRIM(LEFT(INDEX(I:I,ROW()),6))),0)</f>
        <v>0</v>
      </c>
      <c r="F707" s="269"/>
      <c r="G707" s="273"/>
      <c r="H707" s="288"/>
      <c r="I707" s="274"/>
      <c r="J707" s="288"/>
      <c r="K707" s="289"/>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08" cm="1">
        <f t="array" ref="E708">IF(INDEX(I:I,ROW())&lt;&gt;"",VALUE(TRIM(LEFT(INDEX(I:I,ROW()),6))),0)</f>
        <v>0</v>
      </c>
      <c r="F708" s="269"/>
      <c r="G708" s="273"/>
      <c r="H708" s="288"/>
      <c r="I708" s="274"/>
      <c r="J708" s="288"/>
      <c r="K708" s="289"/>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08" cm="1">
        <f t="array" ref="E709">IF(INDEX(I:I,ROW())&lt;&gt;"",VALUE(TRIM(LEFT(INDEX(I:I,ROW()),6))),0)</f>
        <v>0</v>
      </c>
      <c r="F709" s="269"/>
      <c r="G709" s="273"/>
      <c r="H709" s="288"/>
      <c r="I709" s="274"/>
      <c r="J709" s="288"/>
      <c r="K709" s="289"/>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08" cm="1">
        <f t="array" ref="E710">IF(INDEX(I:I,ROW())&lt;&gt;"",VALUE(TRIM(LEFT(INDEX(I:I,ROW()),6))),0)</f>
        <v>0</v>
      </c>
      <c r="F710" s="269"/>
      <c r="G710" s="273"/>
      <c r="H710" s="288"/>
      <c r="I710" s="274"/>
      <c r="J710" s="288"/>
      <c r="K710" s="289"/>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08" cm="1">
        <f t="array" ref="E711">IF(INDEX(I:I,ROW())&lt;&gt;"",VALUE(TRIM(LEFT(INDEX(I:I,ROW()),6))),0)</f>
        <v>0</v>
      </c>
      <c r="F711" s="269"/>
      <c r="G711" s="273"/>
      <c r="H711" s="288"/>
      <c r="I711" s="274"/>
      <c r="J711" s="288"/>
      <c r="K711" s="289"/>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08" cm="1">
        <f t="array" ref="E712">IF(INDEX(I:I,ROW())&lt;&gt;"",VALUE(TRIM(LEFT(INDEX(I:I,ROW()),6))),0)</f>
        <v>0</v>
      </c>
      <c r="F712" s="269"/>
      <c r="G712" s="273"/>
      <c r="H712" s="288"/>
      <c r="I712" s="274"/>
      <c r="J712" s="288"/>
      <c r="K712" s="289"/>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08" cm="1">
        <f t="array" ref="E713">IF(INDEX(I:I,ROW())&lt;&gt;"",VALUE(TRIM(LEFT(INDEX(I:I,ROW()),6))),0)</f>
        <v>0</v>
      </c>
      <c r="F713" s="269"/>
      <c r="G713" s="273"/>
      <c r="H713" s="288"/>
      <c r="I713" s="274"/>
      <c r="J713" s="288"/>
      <c r="K713" s="289"/>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08" cm="1">
        <f t="array" ref="E714">IF(INDEX(I:I,ROW())&lt;&gt;"",VALUE(TRIM(LEFT(INDEX(I:I,ROW()),6))),0)</f>
        <v>0</v>
      </c>
      <c r="F714" s="269"/>
      <c r="G714" s="273"/>
      <c r="H714" s="288"/>
      <c r="I714" s="274"/>
      <c r="J714" s="288"/>
      <c r="K714" s="289"/>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08" cm="1">
        <f t="array" ref="E715">IF(INDEX(I:I,ROW())&lt;&gt;"",VALUE(TRIM(LEFT(INDEX(I:I,ROW()),6))),0)</f>
        <v>0</v>
      </c>
      <c r="F715" s="269"/>
      <c r="G715" s="273"/>
      <c r="H715" s="288"/>
      <c r="I715" s="274"/>
      <c r="J715" s="288"/>
      <c r="K715" s="289"/>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08" cm="1">
        <f t="array" ref="E716">IF(INDEX(I:I,ROW())&lt;&gt;"",VALUE(TRIM(LEFT(INDEX(I:I,ROW()),6))),0)</f>
        <v>0</v>
      </c>
      <c r="F716" s="269"/>
      <c r="G716" s="273"/>
      <c r="H716" s="288"/>
      <c r="I716" s="274"/>
      <c r="J716" s="288"/>
      <c r="K716" s="289"/>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08" cm="1">
        <f t="array" ref="E717">IF(INDEX(I:I,ROW())&lt;&gt;"",VALUE(TRIM(LEFT(INDEX(I:I,ROW()),6))),0)</f>
        <v>0</v>
      </c>
      <c r="F717" s="269"/>
      <c r="G717" s="273"/>
      <c r="H717" s="288"/>
      <c r="I717" s="274"/>
      <c r="J717" s="288"/>
      <c r="K717" s="289"/>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08" cm="1">
        <f t="array" ref="E718">IF(INDEX(I:I,ROW())&lt;&gt;"",VALUE(TRIM(LEFT(INDEX(I:I,ROW()),6))),0)</f>
        <v>0</v>
      </c>
      <c r="F718" s="269"/>
      <c r="G718" s="273"/>
      <c r="H718" s="288"/>
      <c r="I718" s="274"/>
      <c r="J718" s="288"/>
      <c r="K718" s="289"/>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08" cm="1">
        <f t="array" ref="E719">IF(INDEX(I:I,ROW())&lt;&gt;"",VALUE(TRIM(LEFT(INDEX(I:I,ROW()),6))),0)</f>
        <v>0</v>
      </c>
      <c r="F719" s="269"/>
      <c r="G719" s="273"/>
      <c r="H719" s="288"/>
      <c r="I719" s="274"/>
      <c r="J719" s="288"/>
      <c r="K719" s="289"/>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08" cm="1">
        <f t="array" ref="E720">IF(INDEX(I:I,ROW())&lt;&gt;"",VALUE(TRIM(LEFT(INDEX(I:I,ROW()),6))),0)</f>
        <v>0</v>
      </c>
      <c r="F720" s="269"/>
      <c r="G720" s="273"/>
      <c r="H720" s="288"/>
      <c r="I720" s="274"/>
      <c r="J720" s="288"/>
      <c r="K720" s="289"/>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08" cm="1">
        <f t="array" ref="E721">IF(INDEX(I:I,ROW())&lt;&gt;"",VALUE(TRIM(LEFT(INDEX(I:I,ROW()),6))),0)</f>
        <v>0</v>
      </c>
      <c r="F721" s="269"/>
      <c r="G721" s="273"/>
      <c r="H721" s="288"/>
      <c r="I721" s="274"/>
      <c r="J721" s="288"/>
      <c r="K721" s="289"/>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08" cm="1">
        <f t="array" ref="E722">IF(INDEX(I:I,ROW())&lt;&gt;"",VALUE(TRIM(LEFT(INDEX(I:I,ROW()),6))),0)</f>
        <v>0</v>
      </c>
      <c r="F722" s="269"/>
      <c r="G722" s="273"/>
      <c r="H722" s="288"/>
      <c r="I722" s="274"/>
      <c r="J722" s="288"/>
      <c r="K722" s="289"/>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08" cm="1">
        <f t="array" ref="E723">IF(INDEX(I:I,ROW())&lt;&gt;"",VALUE(TRIM(LEFT(INDEX(I:I,ROW()),6))),0)</f>
        <v>0</v>
      </c>
      <c r="F723" s="269"/>
      <c r="G723" s="273"/>
      <c r="H723" s="288"/>
      <c r="I723" s="274"/>
      <c r="J723" s="288"/>
      <c r="K723" s="289"/>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08" cm="1">
        <f t="array" ref="E724">IF(INDEX(I:I,ROW())&lt;&gt;"",VALUE(TRIM(LEFT(INDEX(I:I,ROW()),6))),0)</f>
        <v>0</v>
      </c>
      <c r="F724" s="269"/>
      <c r="G724" s="273"/>
      <c r="H724" s="288"/>
      <c r="I724" s="274"/>
      <c r="J724" s="288"/>
      <c r="K724" s="289"/>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08" cm="1">
        <f t="array" ref="E725">IF(INDEX(I:I,ROW())&lt;&gt;"",VALUE(TRIM(LEFT(INDEX(I:I,ROW()),6))),0)</f>
        <v>0</v>
      </c>
      <c r="F725" s="269"/>
      <c r="G725" s="273"/>
      <c r="H725" s="288"/>
      <c r="I725" s="274"/>
      <c r="J725" s="288"/>
      <c r="K725" s="289"/>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08" cm="1">
        <f t="array" ref="E726">IF(INDEX(I:I,ROW())&lt;&gt;"",VALUE(TRIM(LEFT(INDEX(I:I,ROW()),6))),0)</f>
        <v>0</v>
      </c>
      <c r="F726" s="269"/>
      <c r="G726" s="273"/>
      <c r="H726" s="288"/>
      <c r="I726" s="274"/>
      <c r="J726" s="288"/>
      <c r="K726" s="289"/>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08" cm="1">
        <f t="array" ref="E727">IF(INDEX(I:I,ROW())&lt;&gt;"",VALUE(TRIM(LEFT(INDEX(I:I,ROW()),6))),0)</f>
        <v>0</v>
      </c>
      <c r="F727" s="269"/>
      <c r="G727" s="273"/>
      <c r="H727" s="288"/>
      <c r="I727" s="274"/>
      <c r="J727" s="288"/>
      <c r="K727" s="289"/>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08" cm="1">
        <f t="array" ref="E728">IF(INDEX(I:I,ROW())&lt;&gt;"",VALUE(TRIM(LEFT(INDEX(I:I,ROW()),6))),0)</f>
        <v>0</v>
      </c>
      <c r="F728" s="269"/>
      <c r="G728" s="273"/>
      <c r="H728" s="288"/>
      <c r="I728" s="274"/>
      <c r="J728" s="288"/>
      <c r="K728" s="289"/>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08" cm="1">
        <f t="array" ref="E729">IF(INDEX(I:I,ROW())&lt;&gt;"",VALUE(TRIM(LEFT(INDEX(I:I,ROW()),6))),0)</f>
        <v>0</v>
      </c>
      <c r="F729" s="269"/>
      <c r="G729" s="273"/>
      <c r="H729" s="288"/>
      <c r="I729" s="274"/>
      <c r="J729" s="288"/>
      <c r="K729" s="289"/>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08" cm="1">
        <f t="array" ref="E730">IF(INDEX(I:I,ROW())&lt;&gt;"",VALUE(TRIM(LEFT(INDEX(I:I,ROW()),6))),0)</f>
        <v>0</v>
      </c>
      <c r="F730" s="269"/>
      <c r="G730" s="273"/>
      <c r="H730" s="288"/>
      <c r="I730" s="274"/>
      <c r="J730" s="288"/>
      <c r="K730" s="289"/>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08" cm="1">
        <f t="array" ref="E731">IF(INDEX(I:I,ROW())&lt;&gt;"",VALUE(TRIM(LEFT(INDEX(I:I,ROW()),6))),0)</f>
        <v>0</v>
      </c>
      <c r="F731" s="269"/>
      <c r="G731" s="273"/>
      <c r="H731" s="288"/>
      <c r="I731" s="274"/>
      <c r="J731" s="288"/>
      <c r="K731" s="289"/>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08" cm="1">
        <f t="array" ref="E732">IF(INDEX(I:I,ROW())&lt;&gt;"",VALUE(TRIM(LEFT(INDEX(I:I,ROW()),6))),0)</f>
        <v>0</v>
      </c>
      <c r="F732" s="269"/>
      <c r="G732" s="273"/>
      <c r="H732" s="288"/>
      <c r="I732" s="274"/>
      <c r="J732" s="288"/>
      <c r="K732" s="289"/>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08" cm="1">
        <f t="array" ref="E733">IF(INDEX(I:I,ROW())&lt;&gt;"",VALUE(TRIM(LEFT(INDEX(I:I,ROW()),6))),0)</f>
        <v>0</v>
      </c>
      <c r="F733" s="269"/>
      <c r="G733" s="273"/>
      <c r="H733" s="288"/>
      <c r="I733" s="274"/>
      <c r="J733" s="288"/>
      <c r="K733" s="289"/>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08" cm="1">
        <f t="array" ref="E734">IF(INDEX(I:I,ROW())&lt;&gt;"",VALUE(TRIM(LEFT(INDEX(I:I,ROW()),6))),0)</f>
        <v>0</v>
      </c>
      <c r="F734" s="269"/>
      <c r="G734" s="273"/>
      <c r="H734" s="288"/>
      <c r="I734" s="274"/>
      <c r="J734" s="288"/>
      <c r="K734" s="289"/>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08" cm="1">
        <f t="array" ref="E735">IF(INDEX(I:I,ROW())&lt;&gt;"",VALUE(TRIM(LEFT(INDEX(I:I,ROW()),6))),0)</f>
        <v>0</v>
      </c>
      <c r="F735" s="269"/>
      <c r="G735" s="273"/>
      <c r="H735" s="288"/>
      <c r="I735" s="274"/>
      <c r="J735" s="288"/>
      <c r="K735" s="289"/>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08" cm="1">
        <f t="array" ref="E736">IF(INDEX(I:I,ROW())&lt;&gt;"",VALUE(TRIM(LEFT(INDEX(I:I,ROW()),6))),0)</f>
        <v>0</v>
      </c>
      <c r="F736" s="269"/>
      <c r="G736" s="273"/>
      <c r="H736" s="288"/>
      <c r="I736" s="274"/>
      <c r="J736" s="288"/>
      <c r="K736" s="289"/>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08" cm="1">
        <f t="array" ref="E737">IF(INDEX(I:I,ROW())&lt;&gt;"",VALUE(TRIM(LEFT(INDEX(I:I,ROW()),6))),0)</f>
        <v>0</v>
      </c>
      <c r="F737" s="269"/>
      <c r="G737" s="273"/>
      <c r="H737" s="288"/>
      <c r="I737" s="274"/>
      <c r="J737" s="288"/>
      <c r="K737" s="289"/>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08" cm="1">
        <f t="array" ref="E738">IF(INDEX(I:I,ROW())&lt;&gt;"",VALUE(TRIM(LEFT(INDEX(I:I,ROW()),6))),0)</f>
        <v>0</v>
      </c>
      <c r="F738" s="269"/>
      <c r="G738" s="273"/>
      <c r="H738" s="288"/>
      <c r="I738" s="274"/>
      <c r="J738" s="288"/>
      <c r="K738" s="289"/>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08" cm="1">
        <f t="array" ref="E739">IF(INDEX(I:I,ROW())&lt;&gt;"",VALUE(TRIM(LEFT(INDEX(I:I,ROW()),6))),0)</f>
        <v>0</v>
      </c>
      <c r="F739" s="269"/>
      <c r="G739" s="273"/>
      <c r="H739" s="288"/>
      <c r="I739" s="274"/>
      <c r="J739" s="288"/>
      <c r="K739" s="289"/>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08" cm="1">
        <f t="array" ref="E740">IF(INDEX(I:I,ROW())&lt;&gt;"",VALUE(TRIM(LEFT(INDEX(I:I,ROW()),6))),0)</f>
        <v>0</v>
      </c>
      <c r="F740" s="269"/>
      <c r="G740" s="273"/>
      <c r="H740" s="288"/>
      <c r="I740" s="274"/>
      <c r="J740" s="288"/>
      <c r="K740" s="289"/>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08" cm="1">
        <f t="array" ref="E741">IF(INDEX(I:I,ROW())&lt;&gt;"",VALUE(TRIM(LEFT(INDEX(I:I,ROW()),6))),0)</f>
        <v>0</v>
      </c>
      <c r="F741" s="269"/>
      <c r="G741" s="273"/>
      <c r="H741" s="288"/>
      <c r="I741" s="274"/>
      <c r="J741" s="288"/>
      <c r="K741" s="289"/>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08" cm="1">
        <f t="array" ref="E742">IF(INDEX(I:I,ROW())&lt;&gt;"",VALUE(TRIM(LEFT(INDEX(I:I,ROW()),6))),0)</f>
        <v>0</v>
      </c>
      <c r="F742" s="269"/>
      <c r="G742" s="273"/>
      <c r="H742" s="288"/>
      <c r="I742" s="274"/>
      <c r="J742" s="288"/>
      <c r="K742" s="289"/>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08" cm="1">
        <f t="array" ref="E743">IF(INDEX(I:I,ROW())&lt;&gt;"",VALUE(TRIM(LEFT(INDEX(I:I,ROW()),6))),0)</f>
        <v>0</v>
      </c>
      <c r="F743" s="269"/>
      <c r="G743" s="273"/>
      <c r="H743" s="288"/>
      <c r="I743" s="274"/>
      <c r="J743" s="288"/>
      <c r="K743" s="289"/>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08" cm="1">
        <f t="array" ref="E744">IF(INDEX(I:I,ROW())&lt;&gt;"",VALUE(TRIM(LEFT(INDEX(I:I,ROW()),6))),0)</f>
        <v>0</v>
      </c>
      <c r="F744" s="269"/>
      <c r="G744" s="273"/>
      <c r="H744" s="288"/>
      <c r="I744" s="274"/>
      <c r="J744" s="288"/>
      <c r="K744" s="289"/>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08" cm="1">
        <f t="array" ref="E745">IF(INDEX(I:I,ROW())&lt;&gt;"",VALUE(TRIM(LEFT(INDEX(I:I,ROW()),6))),0)</f>
        <v>0</v>
      </c>
      <c r="F745" s="269"/>
      <c r="G745" s="273"/>
      <c r="H745" s="288"/>
      <c r="I745" s="274"/>
      <c r="J745" s="288"/>
      <c r="K745" s="289"/>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08" cm="1">
        <f t="array" ref="E746">IF(INDEX(I:I,ROW())&lt;&gt;"",VALUE(TRIM(LEFT(INDEX(I:I,ROW()),6))),0)</f>
        <v>0</v>
      </c>
      <c r="F746" s="269"/>
      <c r="G746" s="273"/>
      <c r="H746" s="288"/>
      <c r="I746" s="274"/>
      <c r="J746" s="288"/>
      <c r="K746" s="289"/>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08" cm="1">
        <f t="array" ref="E747">IF(INDEX(I:I,ROW())&lt;&gt;"",VALUE(TRIM(LEFT(INDEX(I:I,ROW()),6))),0)</f>
        <v>0</v>
      </c>
      <c r="F747" s="269"/>
      <c r="G747" s="273"/>
      <c r="H747" s="288"/>
      <c r="I747" s="274"/>
      <c r="J747" s="288"/>
      <c r="K747" s="289"/>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08" cm="1">
        <f t="array" ref="E748">IF(INDEX(I:I,ROW())&lt;&gt;"",VALUE(TRIM(LEFT(INDEX(I:I,ROW()),6))),0)</f>
        <v>0</v>
      </c>
      <c r="F748" s="269"/>
      <c r="G748" s="273"/>
      <c r="H748" s="288"/>
      <c r="I748" s="274"/>
      <c r="J748" s="288"/>
      <c r="K748" s="289"/>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08" cm="1">
        <f t="array" ref="E749">IF(INDEX(I:I,ROW())&lt;&gt;"",VALUE(TRIM(LEFT(INDEX(I:I,ROW()),6))),0)</f>
        <v>0</v>
      </c>
      <c r="F749" s="269"/>
      <c r="G749" s="273"/>
      <c r="H749" s="288"/>
      <c r="I749" s="274"/>
      <c r="J749" s="288"/>
      <c r="K749" s="289"/>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08" cm="1">
        <f t="array" ref="E750">IF(INDEX(I:I,ROW())&lt;&gt;"",VALUE(TRIM(LEFT(INDEX(I:I,ROW()),6))),0)</f>
        <v>0</v>
      </c>
      <c r="F750" s="269"/>
      <c r="G750" s="273"/>
      <c r="H750" s="288"/>
      <c r="I750" s="274"/>
      <c r="J750" s="288"/>
      <c r="K750" s="289"/>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08" cm="1">
        <f t="array" ref="E751">IF(INDEX(I:I,ROW())&lt;&gt;"",VALUE(TRIM(LEFT(INDEX(I:I,ROW()),6))),0)</f>
        <v>0</v>
      </c>
      <c r="F751" s="269"/>
      <c r="G751" s="273"/>
      <c r="H751" s="288"/>
      <c r="I751" s="274"/>
      <c r="J751" s="288"/>
      <c r="K751" s="289"/>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08" cm="1">
        <f t="array" ref="E752">IF(INDEX(I:I,ROW())&lt;&gt;"",VALUE(TRIM(LEFT(INDEX(I:I,ROW()),6))),0)</f>
        <v>0</v>
      </c>
      <c r="F752" s="269"/>
      <c r="G752" s="273"/>
      <c r="H752" s="288"/>
      <c r="I752" s="274"/>
      <c r="J752" s="288"/>
      <c r="K752" s="289"/>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08" cm="1">
        <f t="array" ref="E753">IF(INDEX(I:I,ROW())&lt;&gt;"",VALUE(TRIM(LEFT(INDEX(I:I,ROW()),6))),0)</f>
        <v>0</v>
      </c>
      <c r="F753" s="269"/>
      <c r="G753" s="273"/>
      <c r="H753" s="288"/>
      <c r="I753" s="274"/>
      <c r="J753" s="288"/>
      <c r="K753" s="289"/>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08" cm="1">
        <f t="array" ref="E754">IF(INDEX(I:I,ROW())&lt;&gt;"",VALUE(TRIM(LEFT(INDEX(I:I,ROW()),6))),0)</f>
        <v>0</v>
      </c>
      <c r="F754" s="269"/>
      <c r="G754" s="273"/>
      <c r="H754" s="288"/>
      <c r="I754" s="274"/>
      <c r="J754" s="288"/>
      <c r="K754" s="289"/>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08" cm="1">
        <f t="array" ref="E755">IF(INDEX(I:I,ROW())&lt;&gt;"",VALUE(TRIM(LEFT(INDEX(I:I,ROW()),6))),0)</f>
        <v>0</v>
      </c>
      <c r="F755" s="269"/>
      <c r="G755" s="273"/>
      <c r="H755" s="288"/>
      <c r="I755" s="274"/>
      <c r="J755" s="288"/>
      <c r="K755" s="289"/>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08" cm="1">
        <f t="array" ref="E756">IF(INDEX(I:I,ROW())&lt;&gt;"",VALUE(TRIM(LEFT(INDEX(I:I,ROW()),6))),0)</f>
        <v>0</v>
      </c>
      <c r="F756" s="269"/>
      <c r="G756" s="273"/>
      <c r="H756" s="288"/>
      <c r="I756" s="274"/>
      <c r="J756" s="288"/>
      <c r="K756" s="289"/>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08" cm="1">
        <f t="array" ref="E757">IF(INDEX(I:I,ROW())&lt;&gt;"",VALUE(TRIM(LEFT(INDEX(I:I,ROW()),6))),0)</f>
        <v>0</v>
      </c>
      <c r="F757" s="269"/>
      <c r="G757" s="273"/>
      <c r="H757" s="288"/>
      <c r="I757" s="274"/>
      <c r="J757" s="288"/>
      <c r="K757" s="289"/>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08" cm="1">
        <f t="array" ref="E758">IF(INDEX(I:I,ROW())&lt;&gt;"",VALUE(TRIM(LEFT(INDEX(I:I,ROW()),6))),0)</f>
        <v>0</v>
      </c>
      <c r="F758" s="269"/>
      <c r="G758" s="273"/>
      <c r="H758" s="288"/>
      <c r="I758" s="274"/>
      <c r="J758" s="288"/>
      <c r="K758" s="289"/>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08" cm="1">
        <f t="array" ref="E759">IF(INDEX(I:I,ROW())&lt;&gt;"",VALUE(TRIM(LEFT(INDEX(I:I,ROW()),6))),0)</f>
        <v>0</v>
      </c>
      <c r="F759" s="269"/>
      <c r="G759" s="273"/>
      <c r="H759" s="288"/>
      <c r="I759" s="274"/>
      <c r="J759" s="288"/>
      <c r="K759" s="289"/>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08" cm="1">
        <f t="array" ref="E760">IF(INDEX(I:I,ROW())&lt;&gt;"",VALUE(TRIM(LEFT(INDEX(I:I,ROW()),6))),0)</f>
        <v>0</v>
      </c>
      <c r="F760" s="269"/>
      <c r="G760" s="273"/>
      <c r="H760" s="288"/>
      <c r="I760" s="274"/>
      <c r="J760" s="288"/>
      <c r="K760" s="289"/>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08" cm="1">
        <f t="array" ref="E761">IF(INDEX(I:I,ROW())&lt;&gt;"",VALUE(TRIM(LEFT(INDEX(I:I,ROW()),6))),0)</f>
        <v>0</v>
      </c>
      <c r="F761" s="269"/>
      <c r="G761" s="273"/>
      <c r="H761" s="288"/>
      <c r="I761" s="274"/>
      <c r="J761" s="288"/>
      <c r="K761" s="289"/>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08" cm="1">
        <f t="array" ref="E762">IF(INDEX(I:I,ROW())&lt;&gt;"",VALUE(TRIM(LEFT(INDEX(I:I,ROW()),6))),0)</f>
        <v>0</v>
      </c>
      <c r="F762" s="269"/>
      <c r="G762" s="273"/>
      <c r="H762" s="288"/>
      <c r="I762" s="274"/>
      <c r="J762" s="288"/>
      <c r="K762" s="289"/>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08" cm="1">
        <f t="array" ref="E763">IF(INDEX(I:I,ROW())&lt;&gt;"",VALUE(TRIM(LEFT(INDEX(I:I,ROW()),6))),0)</f>
        <v>0</v>
      </c>
      <c r="F763" s="269"/>
      <c r="G763" s="273"/>
      <c r="H763" s="288"/>
      <c r="I763" s="274"/>
      <c r="J763" s="288"/>
      <c r="K763" s="289"/>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08" cm="1">
        <f t="array" ref="E764">IF(INDEX(I:I,ROW())&lt;&gt;"",VALUE(TRIM(LEFT(INDEX(I:I,ROW()),6))),0)</f>
        <v>0</v>
      </c>
      <c r="F764" s="269"/>
      <c r="G764" s="273"/>
      <c r="H764" s="288"/>
      <c r="I764" s="274"/>
      <c r="J764" s="288"/>
      <c r="K764" s="289"/>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08" cm="1">
        <f t="array" ref="E765">IF(INDEX(I:I,ROW())&lt;&gt;"",VALUE(TRIM(LEFT(INDEX(I:I,ROW()),6))),0)</f>
        <v>0</v>
      </c>
      <c r="F765" s="269"/>
      <c r="G765" s="273"/>
      <c r="H765" s="288"/>
      <c r="I765" s="274"/>
      <c r="J765" s="288"/>
      <c r="K765" s="289"/>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08" cm="1">
        <f t="array" ref="E766">IF(INDEX(I:I,ROW())&lt;&gt;"",VALUE(TRIM(LEFT(INDEX(I:I,ROW()),6))),0)</f>
        <v>0</v>
      </c>
      <c r="F766" s="269"/>
      <c r="G766" s="273"/>
      <c r="H766" s="288"/>
      <c r="I766" s="274"/>
      <c r="J766" s="288"/>
      <c r="K766" s="289"/>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08" cm="1">
        <f t="array" ref="E767">IF(INDEX(I:I,ROW())&lt;&gt;"",VALUE(TRIM(LEFT(INDEX(I:I,ROW()),6))),0)</f>
        <v>0</v>
      </c>
      <c r="F767" s="269"/>
      <c r="G767" s="273"/>
      <c r="H767" s="288"/>
      <c r="I767" s="274"/>
      <c r="J767" s="288"/>
      <c r="K767" s="289"/>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08" cm="1">
        <f t="array" ref="E768">IF(INDEX(I:I,ROW())&lt;&gt;"",VALUE(TRIM(LEFT(INDEX(I:I,ROW()),6))),0)</f>
        <v>0</v>
      </c>
      <c r="F768" s="269"/>
      <c r="G768" s="273"/>
      <c r="H768" s="288"/>
      <c r="I768" s="274"/>
      <c r="J768" s="288"/>
      <c r="K768" s="289"/>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08" cm="1">
        <f t="array" ref="E769">IF(INDEX(I:I,ROW())&lt;&gt;"",VALUE(TRIM(LEFT(INDEX(I:I,ROW()),6))),0)</f>
        <v>0</v>
      </c>
      <c r="F769" s="269"/>
      <c r="G769" s="273"/>
      <c r="H769" s="288"/>
      <c r="I769" s="274"/>
      <c r="J769" s="288"/>
      <c r="K769" s="289"/>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08" cm="1">
        <f t="array" ref="E770">IF(INDEX(I:I,ROW())&lt;&gt;"",VALUE(TRIM(LEFT(INDEX(I:I,ROW()),6))),0)</f>
        <v>0</v>
      </c>
      <c r="F770" s="269"/>
      <c r="G770" s="273"/>
      <c r="H770" s="288"/>
      <c r="I770" s="274"/>
      <c r="J770" s="288"/>
      <c r="K770" s="289"/>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08" cm="1">
        <f t="array" ref="E771">IF(INDEX(I:I,ROW())&lt;&gt;"",VALUE(TRIM(LEFT(INDEX(I:I,ROW()),6))),0)</f>
        <v>0</v>
      </c>
      <c r="F771" s="269"/>
      <c r="G771" s="273"/>
      <c r="H771" s="288"/>
      <c r="I771" s="274"/>
      <c r="J771" s="288"/>
      <c r="K771" s="289"/>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08" cm="1">
        <f t="array" ref="E772">IF(INDEX(I:I,ROW())&lt;&gt;"",VALUE(TRIM(LEFT(INDEX(I:I,ROW()),6))),0)</f>
        <v>0</v>
      </c>
      <c r="F772" s="269"/>
      <c r="G772" s="273"/>
      <c r="H772" s="288"/>
      <c r="I772" s="274"/>
      <c r="J772" s="288"/>
      <c r="K772" s="289"/>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08" cm="1">
        <f t="array" ref="E773">IF(INDEX(I:I,ROW())&lt;&gt;"",VALUE(TRIM(LEFT(INDEX(I:I,ROW()),6))),0)</f>
        <v>0</v>
      </c>
      <c r="F773" s="269"/>
      <c r="G773" s="273"/>
      <c r="H773" s="288"/>
      <c r="I773" s="274"/>
      <c r="J773" s="288"/>
      <c r="K773" s="289"/>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08" cm="1">
        <f t="array" ref="E774">IF(INDEX(I:I,ROW())&lt;&gt;"",VALUE(TRIM(LEFT(INDEX(I:I,ROW()),6))),0)</f>
        <v>0</v>
      </c>
      <c r="F774" s="269"/>
      <c r="G774" s="273"/>
      <c r="H774" s="288"/>
      <c r="I774" s="274"/>
      <c r="J774" s="288"/>
      <c r="K774" s="289"/>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08" cm="1">
        <f t="array" ref="E775">IF(INDEX(I:I,ROW())&lt;&gt;"",VALUE(TRIM(LEFT(INDEX(I:I,ROW()),6))),0)</f>
        <v>0</v>
      </c>
      <c r="F775" s="269"/>
      <c r="G775" s="273"/>
      <c r="H775" s="288"/>
      <c r="I775" s="274"/>
      <c r="J775" s="288"/>
      <c r="K775" s="289"/>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08" cm="1">
        <f t="array" ref="E776">IF(INDEX(I:I,ROW())&lt;&gt;"",VALUE(TRIM(LEFT(INDEX(I:I,ROW()),6))),0)</f>
        <v>0</v>
      </c>
      <c r="F776" s="269"/>
      <c r="G776" s="273"/>
      <c r="H776" s="288"/>
      <c r="I776" s="274"/>
      <c r="J776" s="288"/>
      <c r="K776" s="289"/>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08" cm="1">
        <f t="array" ref="E777">IF(INDEX(I:I,ROW())&lt;&gt;"",VALUE(TRIM(LEFT(INDEX(I:I,ROW()),6))),0)</f>
        <v>0</v>
      </c>
      <c r="F777" s="269"/>
      <c r="G777" s="273"/>
      <c r="H777" s="288"/>
      <c r="I777" s="274"/>
      <c r="J777" s="288"/>
      <c r="K777" s="289"/>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08" cm="1">
        <f t="array" ref="E778">IF(INDEX(I:I,ROW())&lt;&gt;"",VALUE(TRIM(LEFT(INDEX(I:I,ROW()),6))),0)</f>
        <v>0</v>
      </c>
      <c r="F778" s="269"/>
      <c r="G778" s="273"/>
      <c r="H778" s="288"/>
      <c r="I778" s="274"/>
      <c r="J778" s="288"/>
      <c r="K778" s="289"/>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08" cm="1">
        <f t="array" ref="E779">IF(INDEX(I:I,ROW())&lt;&gt;"",VALUE(TRIM(LEFT(INDEX(I:I,ROW()),6))),0)</f>
        <v>0</v>
      </c>
      <c r="F779" s="269"/>
      <c r="G779" s="273"/>
      <c r="H779" s="288"/>
      <c r="I779" s="274"/>
      <c r="J779" s="288"/>
      <c r="K779" s="289"/>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08" cm="1">
        <f t="array" ref="E780">IF(INDEX(I:I,ROW())&lt;&gt;"",VALUE(TRIM(LEFT(INDEX(I:I,ROW()),6))),0)</f>
        <v>0</v>
      </c>
      <c r="F780" s="269"/>
      <c r="G780" s="273"/>
      <c r="H780" s="288"/>
      <c r="I780" s="274"/>
      <c r="J780" s="288"/>
      <c r="K780" s="289"/>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08" cm="1">
        <f t="array" ref="E781">IF(INDEX(I:I,ROW())&lt;&gt;"",VALUE(TRIM(LEFT(INDEX(I:I,ROW()),6))),0)</f>
        <v>0</v>
      </c>
      <c r="F781" s="269"/>
      <c r="G781" s="273"/>
      <c r="H781" s="288"/>
      <c r="I781" s="274"/>
      <c r="J781" s="288"/>
      <c r="K781" s="289"/>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08" cm="1">
        <f t="array" ref="E782">IF(INDEX(I:I,ROW())&lt;&gt;"",VALUE(TRIM(LEFT(INDEX(I:I,ROW()),6))),0)</f>
        <v>0</v>
      </c>
      <c r="F782" s="269"/>
      <c r="G782" s="273"/>
      <c r="H782" s="288"/>
      <c r="I782" s="274"/>
      <c r="J782" s="288"/>
      <c r="K782" s="289"/>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08" cm="1">
        <f t="array" ref="E783">IF(INDEX(I:I,ROW())&lt;&gt;"",VALUE(TRIM(LEFT(INDEX(I:I,ROW()),6))),0)</f>
        <v>0</v>
      </c>
      <c r="F783" s="269"/>
      <c r="G783" s="273"/>
      <c r="H783" s="288"/>
      <c r="I783" s="274"/>
      <c r="J783" s="288"/>
      <c r="K783" s="289"/>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08" cm="1">
        <f t="array" ref="E784">IF(INDEX(I:I,ROW())&lt;&gt;"",VALUE(TRIM(LEFT(INDEX(I:I,ROW()),6))),0)</f>
        <v>0</v>
      </c>
      <c r="F784" s="269"/>
      <c r="G784" s="273"/>
      <c r="H784" s="288"/>
      <c r="I784" s="274"/>
      <c r="J784" s="288"/>
      <c r="K784" s="289"/>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08" cm="1">
        <f t="array" ref="E785">IF(INDEX(I:I,ROW())&lt;&gt;"",VALUE(TRIM(LEFT(INDEX(I:I,ROW()),6))),0)</f>
        <v>0</v>
      </c>
      <c r="F785" s="269"/>
      <c r="G785" s="273"/>
      <c r="H785" s="288"/>
      <c r="I785" s="274"/>
      <c r="J785" s="288"/>
      <c r="K785" s="289"/>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08" cm="1">
        <f t="array" ref="E786">IF(INDEX(I:I,ROW())&lt;&gt;"",VALUE(TRIM(LEFT(INDEX(I:I,ROW()),6))),0)</f>
        <v>0</v>
      </c>
      <c r="F786" s="269"/>
      <c r="G786" s="273"/>
      <c r="H786" s="288"/>
      <c r="I786" s="274"/>
      <c r="J786" s="288"/>
      <c r="K786" s="289"/>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08" cm="1">
        <f t="array" ref="E787">IF(INDEX(I:I,ROW())&lt;&gt;"",VALUE(TRIM(LEFT(INDEX(I:I,ROW()),6))),0)</f>
        <v>0</v>
      </c>
      <c r="F787" s="269"/>
      <c r="G787" s="273"/>
      <c r="H787" s="288"/>
      <c r="I787" s="274"/>
      <c r="J787" s="288"/>
      <c r="K787" s="289"/>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08" cm="1">
        <f t="array" ref="E788">IF(INDEX(I:I,ROW())&lt;&gt;"",VALUE(TRIM(LEFT(INDEX(I:I,ROW()),6))),0)</f>
        <v>0</v>
      </c>
      <c r="F788" s="269"/>
      <c r="G788" s="273"/>
      <c r="H788" s="288"/>
      <c r="I788" s="274"/>
      <c r="J788" s="288"/>
      <c r="K788" s="289"/>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08" cm="1">
        <f t="array" ref="E789">IF(INDEX(I:I,ROW())&lt;&gt;"",VALUE(TRIM(LEFT(INDEX(I:I,ROW()),6))),0)</f>
        <v>0</v>
      </c>
      <c r="F789" s="269"/>
      <c r="G789" s="273"/>
      <c r="H789" s="288"/>
      <c r="I789" s="274"/>
      <c r="J789" s="288"/>
      <c r="K789" s="289"/>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08" cm="1">
        <f t="array" ref="E790">IF(INDEX(I:I,ROW())&lt;&gt;"",VALUE(TRIM(LEFT(INDEX(I:I,ROW()),6))),0)</f>
        <v>0</v>
      </c>
      <c r="F790" s="269"/>
      <c r="G790" s="273"/>
      <c r="H790" s="288"/>
      <c r="I790" s="274"/>
      <c r="J790" s="288"/>
      <c r="K790" s="289"/>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08" cm="1">
        <f t="array" ref="E791">IF(INDEX(I:I,ROW())&lt;&gt;"",VALUE(TRIM(LEFT(INDEX(I:I,ROW()),6))),0)</f>
        <v>0</v>
      </c>
      <c r="F791" s="269"/>
      <c r="G791" s="273"/>
      <c r="H791" s="288"/>
      <c r="I791" s="274"/>
      <c r="J791" s="288"/>
      <c r="K791" s="289"/>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08" cm="1">
        <f t="array" ref="E792">IF(INDEX(I:I,ROW())&lt;&gt;"",VALUE(TRIM(LEFT(INDEX(I:I,ROW()),6))),0)</f>
        <v>0</v>
      </c>
      <c r="F792" s="269"/>
      <c r="G792" s="273"/>
      <c r="H792" s="288"/>
      <c r="I792" s="274"/>
      <c r="J792" s="288"/>
      <c r="K792" s="289"/>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08" cm="1">
        <f t="array" ref="E793">IF(INDEX(I:I,ROW())&lt;&gt;"",VALUE(TRIM(LEFT(INDEX(I:I,ROW()),6))),0)</f>
        <v>0</v>
      </c>
      <c r="F793" s="269"/>
      <c r="G793" s="273"/>
      <c r="H793" s="288"/>
      <c r="I793" s="274"/>
      <c r="J793" s="288"/>
      <c r="K793" s="289"/>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08" cm="1">
        <f t="array" ref="E794">IF(INDEX(I:I,ROW())&lt;&gt;"",VALUE(TRIM(LEFT(INDEX(I:I,ROW()),6))),0)</f>
        <v>0</v>
      </c>
      <c r="F794" s="269"/>
      <c r="G794" s="273"/>
      <c r="H794" s="288"/>
      <c r="I794" s="274"/>
      <c r="J794" s="288"/>
      <c r="K794" s="289"/>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08" cm="1">
        <f t="array" ref="E795">IF(INDEX(I:I,ROW())&lt;&gt;"",VALUE(TRIM(LEFT(INDEX(I:I,ROW()),6))),0)</f>
        <v>0</v>
      </c>
      <c r="F795" s="269"/>
      <c r="G795" s="273"/>
      <c r="H795" s="288"/>
      <c r="I795" s="274"/>
      <c r="J795" s="288"/>
      <c r="K795" s="289"/>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08" cm="1">
        <f t="array" ref="E796">IF(INDEX(I:I,ROW())&lt;&gt;"",VALUE(TRIM(LEFT(INDEX(I:I,ROW()),6))),0)</f>
        <v>0</v>
      </c>
      <c r="F796" s="269"/>
      <c r="G796" s="273"/>
      <c r="H796" s="288"/>
      <c r="I796" s="274"/>
      <c r="J796" s="288"/>
      <c r="K796" s="289"/>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08" cm="1">
        <f t="array" ref="E797">IF(INDEX(I:I,ROW())&lt;&gt;"",VALUE(TRIM(LEFT(INDEX(I:I,ROW()),6))),0)</f>
        <v>0</v>
      </c>
      <c r="F797" s="269"/>
      <c r="G797" s="273"/>
      <c r="H797" s="288"/>
      <c r="I797" s="274"/>
      <c r="J797" s="288"/>
      <c r="K797" s="289"/>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08" cm="1">
        <f t="array" ref="E798">IF(INDEX(I:I,ROW())&lt;&gt;"",VALUE(TRIM(LEFT(INDEX(I:I,ROW()),6))),0)</f>
        <v>0</v>
      </c>
      <c r="F798" s="269"/>
      <c r="G798" s="273"/>
      <c r="H798" s="288"/>
      <c r="I798" s="274"/>
      <c r="J798" s="288"/>
      <c r="K798" s="289"/>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08" cm="1">
        <f t="array" ref="E799">IF(INDEX(I:I,ROW())&lt;&gt;"",VALUE(TRIM(LEFT(INDEX(I:I,ROW()),6))),0)</f>
        <v>0</v>
      </c>
      <c r="F799" s="269"/>
      <c r="G799" s="273"/>
      <c r="H799" s="288"/>
      <c r="I799" s="274"/>
      <c r="J799" s="288"/>
      <c r="K799" s="289"/>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08" cm="1">
        <f t="array" ref="E800">IF(INDEX(I:I,ROW())&lt;&gt;"",VALUE(TRIM(LEFT(INDEX(I:I,ROW()),6))),0)</f>
        <v>0</v>
      </c>
      <c r="F800" s="269"/>
      <c r="G800" s="273"/>
      <c r="H800" s="288"/>
      <c r="I800" s="274"/>
      <c r="J800" s="288"/>
      <c r="K800" s="289"/>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08" cm="1">
        <f t="array" ref="E801">IF(INDEX(I:I,ROW())&lt;&gt;"",VALUE(TRIM(LEFT(INDEX(I:I,ROW()),6))),0)</f>
        <v>0</v>
      </c>
      <c r="F801" s="269"/>
      <c r="G801" s="273"/>
      <c r="H801" s="288"/>
      <c r="I801" s="274"/>
      <c r="J801" s="288"/>
      <c r="K801" s="289"/>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08" cm="1">
        <f t="array" ref="E802">IF(INDEX(I:I,ROW())&lt;&gt;"",VALUE(TRIM(LEFT(INDEX(I:I,ROW()),6))),0)</f>
        <v>0</v>
      </c>
      <c r="F802" s="269"/>
      <c r="G802" s="273"/>
      <c r="H802" s="288"/>
      <c r="I802" s="274"/>
      <c r="J802" s="288"/>
      <c r="K802" s="289"/>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08" cm="1">
        <f t="array" ref="E803">IF(INDEX(I:I,ROW())&lt;&gt;"",VALUE(TRIM(LEFT(INDEX(I:I,ROW()),6))),0)</f>
        <v>0</v>
      </c>
      <c r="F803" s="269"/>
      <c r="G803" s="273"/>
      <c r="H803" s="288"/>
      <c r="I803" s="274"/>
      <c r="J803" s="288"/>
      <c r="K803" s="289"/>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08" cm="1">
        <f t="array" ref="E804">IF(INDEX(I:I,ROW())&lt;&gt;"",VALUE(TRIM(LEFT(INDEX(I:I,ROW()),6))),0)</f>
        <v>0</v>
      </c>
      <c r="F804" s="269"/>
      <c r="G804" s="273"/>
      <c r="H804" s="288"/>
      <c r="I804" s="274"/>
      <c r="J804" s="288"/>
      <c r="K804" s="289"/>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08" cm="1">
        <f t="array" ref="E805">IF(INDEX(I:I,ROW())&lt;&gt;"",VALUE(TRIM(LEFT(INDEX(I:I,ROW()),6))),0)</f>
        <v>0</v>
      </c>
      <c r="F805" s="269"/>
      <c r="G805" s="273"/>
      <c r="H805" s="288"/>
      <c r="I805" s="274"/>
      <c r="J805" s="288"/>
      <c r="K805" s="289"/>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08" cm="1">
        <f t="array" ref="E806">IF(INDEX(I:I,ROW())&lt;&gt;"",VALUE(TRIM(LEFT(INDEX(I:I,ROW()),6))),0)</f>
        <v>0</v>
      </c>
      <c r="F806" s="269"/>
      <c r="G806" s="273"/>
      <c r="H806" s="288"/>
      <c r="I806" s="274"/>
      <c r="J806" s="288"/>
      <c r="K806" s="289"/>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08" cm="1">
        <f t="array" ref="E807">IF(INDEX(I:I,ROW())&lt;&gt;"",VALUE(TRIM(LEFT(INDEX(I:I,ROW()),6))),0)</f>
        <v>0</v>
      </c>
      <c r="F807" s="269"/>
      <c r="G807" s="273"/>
      <c r="H807" s="288"/>
      <c r="I807" s="274"/>
      <c r="J807" s="288"/>
      <c r="K807" s="289"/>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08" cm="1">
        <f t="array" ref="E808">IF(INDEX(I:I,ROW())&lt;&gt;"",VALUE(TRIM(LEFT(INDEX(I:I,ROW()),6))),0)</f>
        <v>0</v>
      </c>
      <c r="F808" s="269"/>
      <c r="G808" s="273"/>
      <c r="H808" s="288"/>
      <c r="I808" s="274"/>
      <c r="J808" s="288"/>
      <c r="K808" s="289"/>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08" cm="1">
        <f t="array" ref="E809">IF(INDEX(I:I,ROW())&lt;&gt;"",VALUE(TRIM(LEFT(INDEX(I:I,ROW()),6))),0)</f>
        <v>0</v>
      </c>
      <c r="F809" s="269"/>
      <c r="G809" s="273"/>
      <c r="H809" s="288"/>
      <c r="I809" s="274"/>
      <c r="J809" s="288"/>
      <c r="K809" s="289"/>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08" cm="1">
        <f t="array" ref="E810">IF(INDEX(I:I,ROW())&lt;&gt;"",VALUE(TRIM(LEFT(INDEX(I:I,ROW()),6))),0)</f>
        <v>0</v>
      </c>
      <c r="F810" s="269"/>
      <c r="G810" s="273"/>
      <c r="H810" s="288"/>
      <c r="I810" s="274"/>
      <c r="J810" s="288"/>
      <c r="K810" s="289"/>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08" cm="1">
        <f t="array" ref="E811">IF(INDEX(I:I,ROW())&lt;&gt;"",VALUE(TRIM(LEFT(INDEX(I:I,ROW()),6))),0)</f>
        <v>0</v>
      </c>
      <c r="F811" s="269"/>
      <c r="G811" s="273"/>
      <c r="H811" s="288"/>
      <c r="I811" s="274"/>
      <c r="J811" s="288"/>
      <c r="K811" s="289"/>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08" cm="1">
        <f t="array" ref="E812">IF(INDEX(I:I,ROW())&lt;&gt;"",VALUE(TRIM(LEFT(INDEX(I:I,ROW()),6))),0)</f>
        <v>0</v>
      </c>
      <c r="F812" s="269"/>
      <c r="G812" s="273"/>
      <c r="H812" s="288"/>
      <c r="I812" s="274"/>
      <c r="J812" s="288"/>
      <c r="K812" s="289"/>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08" cm="1">
        <f t="array" ref="E813">IF(INDEX(I:I,ROW())&lt;&gt;"",VALUE(TRIM(LEFT(INDEX(I:I,ROW()),6))),0)</f>
        <v>0</v>
      </c>
      <c r="F813" s="269"/>
      <c r="G813" s="273"/>
      <c r="H813" s="288"/>
      <c r="I813" s="274"/>
      <c r="J813" s="288"/>
      <c r="K813" s="289"/>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08" cm="1">
        <f t="array" ref="E814">IF(INDEX(I:I,ROW())&lt;&gt;"",VALUE(TRIM(LEFT(INDEX(I:I,ROW()),6))),0)</f>
        <v>0</v>
      </c>
      <c r="F814" s="269"/>
      <c r="G814" s="273"/>
      <c r="H814" s="288"/>
      <c r="I814" s="274"/>
      <c r="J814" s="288"/>
      <c r="K814" s="289"/>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08" cm="1">
        <f t="array" ref="E815">IF(INDEX(I:I,ROW())&lt;&gt;"",VALUE(TRIM(LEFT(INDEX(I:I,ROW()),6))),0)</f>
        <v>0</v>
      </c>
      <c r="F815" s="269"/>
      <c r="G815" s="273"/>
      <c r="H815" s="288"/>
      <c r="I815" s="274"/>
      <c r="J815" s="288"/>
      <c r="K815" s="289"/>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08" cm="1">
        <f t="array" ref="E816">IF(INDEX(I:I,ROW())&lt;&gt;"",VALUE(TRIM(LEFT(INDEX(I:I,ROW()),6))),0)</f>
        <v>0</v>
      </c>
      <c r="F816" s="269"/>
      <c r="G816" s="273"/>
      <c r="H816" s="288"/>
      <c r="I816" s="274"/>
      <c r="J816" s="288"/>
      <c r="K816" s="289"/>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08" cm="1">
        <f t="array" ref="E817">IF(INDEX(I:I,ROW())&lt;&gt;"",VALUE(TRIM(LEFT(INDEX(I:I,ROW()),6))),0)</f>
        <v>0</v>
      </c>
      <c r="F817" s="269"/>
      <c r="G817" s="273"/>
      <c r="H817" s="288"/>
      <c r="I817" s="274"/>
      <c r="J817" s="288"/>
      <c r="K817" s="289"/>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08" cm="1">
        <f t="array" ref="E818">IF(INDEX(I:I,ROW())&lt;&gt;"",VALUE(TRIM(LEFT(INDEX(I:I,ROW()),6))),0)</f>
        <v>0</v>
      </c>
      <c r="F818" s="269"/>
      <c r="G818" s="273"/>
      <c r="H818" s="288"/>
      <c r="I818" s="274"/>
      <c r="J818" s="288"/>
      <c r="K818" s="289"/>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08" cm="1">
        <f t="array" ref="E819">IF(INDEX(I:I,ROW())&lt;&gt;"",VALUE(TRIM(LEFT(INDEX(I:I,ROW()),6))),0)</f>
        <v>0</v>
      </c>
      <c r="F819" s="269"/>
      <c r="G819" s="273"/>
      <c r="H819" s="288"/>
      <c r="I819" s="274"/>
      <c r="J819" s="288"/>
      <c r="K819" s="289"/>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08" cm="1">
        <f t="array" ref="E820">IF(INDEX(I:I,ROW())&lt;&gt;"",VALUE(TRIM(LEFT(INDEX(I:I,ROW()),6))),0)</f>
        <v>0</v>
      </c>
      <c r="F820" s="269"/>
      <c r="G820" s="273"/>
      <c r="H820" s="288"/>
      <c r="I820" s="274"/>
      <c r="J820" s="288"/>
      <c r="K820" s="289"/>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08" cm="1">
        <f t="array" ref="E821">IF(INDEX(I:I,ROW())&lt;&gt;"",VALUE(TRIM(LEFT(INDEX(I:I,ROW()),6))),0)</f>
        <v>0</v>
      </c>
      <c r="F821" s="269"/>
      <c r="G821" s="273"/>
      <c r="H821" s="288"/>
      <c r="I821" s="274"/>
      <c r="J821" s="288"/>
      <c r="K821" s="289"/>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08" cm="1">
        <f t="array" ref="E822">IF(INDEX(I:I,ROW())&lt;&gt;"",VALUE(TRIM(LEFT(INDEX(I:I,ROW()),6))),0)</f>
        <v>0</v>
      </c>
      <c r="F822" s="269"/>
      <c r="G822" s="273"/>
      <c r="H822" s="288"/>
      <c r="I822" s="274"/>
      <c r="J822" s="288"/>
      <c r="K822" s="289"/>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08" cm="1">
        <f t="array" ref="E823">IF(INDEX(I:I,ROW())&lt;&gt;"",VALUE(TRIM(LEFT(INDEX(I:I,ROW()),6))),0)</f>
        <v>0</v>
      </c>
      <c r="F823" s="269"/>
      <c r="G823" s="273"/>
      <c r="H823" s="288"/>
      <c r="I823" s="274"/>
      <c r="J823" s="288"/>
      <c r="K823" s="289"/>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08" cm="1">
        <f t="array" ref="E824">IF(INDEX(I:I,ROW())&lt;&gt;"",VALUE(TRIM(LEFT(INDEX(I:I,ROW()),6))),0)</f>
        <v>0</v>
      </c>
      <c r="F824" s="269"/>
      <c r="G824" s="273"/>
      <c r="H824" s="288"/>
      <c r="I824" s="274"/>
      <c r="J824" s="288"/>
      <c r="K824" s="289"/>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08" cm="1">
        <f t="array" ref="E825">IF(INDEX(I:I,ROW())&lt;&gt;"",VALUE(TRIM(LEFT(INDEX(I:I,ROW()),6))),0)</f>
        <v>0</v>
      </c>
      <c r="F825" s="269"/>
      <c r="G825" s="273"/>
      <c r="H825" s="288"/>
      <c r="I825" s="274"/>
      <c r="J825" s="288"/>
      <c r="K825" s="289"/>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08" cm="1">
        <f t="array" ref="E826">IF(INDEX(I:I,ROW())&lt;&gt;"",VALUE(TRIM(LEFT(INDEX(I:I,ROW()),6))),0)</f>
        <v>0</v>
      </c>
      <c r="F826" s="269"/>
      <c r="G826" s="273"/>
      <c r="H826" s="288"/>
      <c r="I826" s="274"/>
      <c r="J826" s="288"/>
      <c r="K826" s="289"/>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08" cm="1">
        <f t="array" ref="E827">IF(INDEX(I:I,ROW())&lt;&gt;"",VALUE(TRIM(LEFT(INDEX(I:I,ROW()),6))),0)</f>
        <v>0</v>
      </c>
      <c r="F827" s="269"/>
      <c r="G827" s="273"/>
      <c r="H827" s="288"/>
      <c r="I827" s="274"/>
      <c r="J827" s="288"/>
      <c r="K827" s="289"/>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08" cm="1">
        <f t="array" ref="E828">IF(INDEX(I:I,ROW())&lt;&gt;"",VALUE(TRIM(LEFT(INDEX(I:I,ROW()),6))),0)</f>
        <v>0</v>
      </c>
      <c r="F828" s="269"/>
      <c r="G828" s="273"/>
      <c r="H828" s="288"/>
      <c r="I828" s="274"/>
      <c r="J828" s="288"/>
      <c r="K828" s="289"/>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08" cm="1">
        <f t="array" ref="E829">IF(INDEX(I:I,ROW())&lt;&gt;"",VALUE(TRIM(LEFT(INDEX(I:I,ROW()),6))),0)</f>
        <v>0</v>
      </c>
      <c r="F829" s="269"/>
      <c r="G829" s="273"/>
      <c r="H829" s="288"/>
      <c r="I829" s="274"/>
      <c r="J829" s="288"/>
      <c r="K829" s="289"/>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08" cm="1">
        <f t="array" ref="E830">IF(INDEX(I:I,ROW())&lt;&gt;"",VALUE(TRIM(LEFT(INDEX(I:I,ROW()),6))),0)</f>
        <v>0</v>
      </c>
      <c r="F830" s="269"/>
      <c r="G830" s="273"/>
      <c r="H830" s="288"/>
      <c r="I830" s="274"/>
      <c r="J830" s="288"/>
      <c r="K830" s="289"/>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08" cm="1">
        <f t="array" ref="E831">IF(INDEX(I:I,ROW())&lt;&gt;"",VALUE(TRIM(LEFT(INDEX(I:I,ROW()),6))),0)</f>
        <v>0</v>
      </c>
      <c r="F831" s="269"/>
      <c r="G831" s="273"/>
      <c r="H831" s="288"/>
      <c r="I831" s="274"/>
      <c r="J831" s="288"/>
      <c r="K831" s="289"/>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08" cm="1">
        <f t="array" ref="E832">IF(INDEX(I:I,ROW())&lt;&gt;"",VALUE(TRIM(LEFT(INDEX(I:I,ROW()),6))),0)</f>
        <v>0</v>
      </c>
      <c r="F832" s="269"/>
      <c r="G832" s="273"/>
      <c r="H832" s="288"/>
      <c r="I832" s="274"/>
      <c r="J832" s="288"/>
      <c r="K832" s="289"/>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08" cm="1">
        <f t="array" ref="E833">IF(INDEX(I:I,ROW())&lt;&gt;"",VALUE(TRIM(LEFT(INDEX(I:I,ROW()),6))),0)</f>
        <v>0</v>
      </c>
      <c r="F833" s="269"/>
      <c r="G833" s="273"/>
      <c r="H833" s="288"/>
      <c r="I833" s="274"/>
      <c r="J833" s="288"/>
      <c r="K833" s="289"/>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08" cm="1">
        <f t="array" ref="E834">IF(INDEX(I:I,ROW())&lt;&gt;"",VALUE(TRIM(LEFT(INDEX(I:I,ROW()),6))),0)</f>
        <v>0</v>
      </c>
      <c r="F834" s="269"/>
      <c r="G834" s="273"/>
      <c r="H834" s="288"/>
      <c r="I834" s="274"/>
      <c r="J834" s="288"/>
      <c r="K834" s="289"/>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08" cm="1">
        <f t="array" ref="E835">IF(INDEX(I:I,ROW())&lt;&gt;"",VALUE(TRIM(LEFT(INDEX(I:I,ROW()),6))),0)</f>
        <v>0</v>
      </c>
      <c r="F835" s="269"/>
      <c r="G835" s="273"/>
      <c r="H835" s="288"/>
      <c r="I835" s="274"/>
      <c r="J835" s="288"/>
      <c r="K835" s="289"/>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08" cm="1">
        <f t="array" ref="E836">IF(INDEX(I:I,ROW())&lt;&gt;"",VALUE(TRIM(LEFT(INDEX(I:I,ROW()),6))),0)</f>
        <v>0</v>
      </c>
      <c r="F836" s="269"/>
      <c r="G836" s="273"/>
      <c r="H836" s="288"/>
      <c r="I836" s="274"/>
      <c r="J836" s="288"/>
      <c r="K836" s="289"/>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08" cm="1">
        <f t="array" ref="E837">IF(INDEX(I:I,ROW())&lt;&gt;"",VALUE(TRIM(LEFT(INDEX(I:I,ROW()),6))),0)</f>
        <v>0</v>
      </c>
      <c r="F837" s="269"/>
      <c r="G837" s="273"/>
      <c r="H837" s="288"/>
      <c r="I837" s="274"/>
      <c r="J837" s="288"/>
      <c r="K837" s="289"/>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08" cm="1">
        <f t="array" ref="E838">IF(INDEX(I:I,ROW())&lt;&gt;"",VALUE(TRIM(LEFT(INDEX(I:I,ROW()),6))),0)</f>
        <v>0</v>
      </c>
      <c r="F838" s="269"/>
      <c r="G838" s="273"/>
      <c r="H838" s="288"/>
      <c r="I838" s="274"/>
      <c r="J838" s="288"/>
      <c r="K838" s="289"/>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08" cm="1">
        <f t="array" ref="E839">IF(INDEX(I:I,ROW())&lt;&gt;"",VALUE(TRIM(LEFT(INDEX(I:I,ROW()),6))),0)</f>
        <v>0</v>
      </c>
      <c r="F839" s="269"/>
      <c r="G839" s="273"/>
      <c r="H839" s="288"/>
      <c r="I839" s="274"/>
      <c r="J839" s="288"/>
      <c r="K839" s="289"/>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08" cm="1">
        <f t="array" ref="E840">IF(INDEX(I:I,ROW())&lt;&gt;"",VALUE(TRIM(LEFT(INDEX(I:I,ROW()),6))),0)</f>
        <v>0</v>
      </c>
      <c r="F840" s="269"/>
      <c r="G840" s="273"/>
      <c r="H840" s="288"/>
      <c r="I840" s="274"/>
      <c r="J840" s="288"/>
      <c r="K840" s="289"/>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08" cm="1">
        <f t="array" ref="E841">IF(INDEX(I:I,ROW())&lt;&gt;"",VALUE(TRIM(LEFT(INDEX(I:I,ROW()),6))),0)</f>
        <v>0</v>
      </c>
      <c r="F841" s="269"/>
      <c r="G841" s="273"/>
      <c r="H841" s="288"/>
      <c r="I841" s="274"/>
      <c r="J841" s="288"/>
      <c r="K841" s="289"/>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08" cm="1">
        <f t="array" ref="E842">IF(INDEX(I:I,ROW())&lt;&gt;"",VALUE(TRIM(LEFT(INDEX(I:I,ROW()),6))),0)</f>
        <v>0</v>
      </c>
      <c r="F842" s="269"/>
      <c r="G842" s="273"/>
      <c r="H842" s="288"/>
      <c r="I842" s="274"/>
      <c r="J842" s="288"/>
      <c r="K842" s="289"/>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08" cm="1">
        <f t="array" ref="E843">IF(INDEX(I:I,ROW())&lt;&gt;"",VALUE(TRIM(LEFT(INDEX(I:I,ROW()),6))),0)</f>
        <v>0</v>
      </c>
      <c r="F843" s="269"/>
      <c r="G843" s="273"/>
      <c r="H843" s="288"/>
      <c r="I843" s="274"/>
      <c r="J843" s="288"/>
      <c r="K843" s="289"/>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08" cm="1">
        <f t="array" ref="E844">IF(INDEX(I:I,ROW())&lt;&gt;"",VALUE(TRIM(LEFT(INDEX(I:I,ROW()),6))),0)</f>
        <v>0</v>
      </c>
      <c r="F844" s="269"/>
      <c r="G844" s="273"/>
      <c r="H844" s="288"/>
      <c r="I844" s="274"/>
      <c r="J844" s="288"/>
      <c r="K844" s="289"/>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08" cm="1">
        <f t="array" ref="E845">IF(INDEX(I:I,ROW())&lt;&gt;"",VALUE(TRIM(LEFT(INDEX(I:I,ROW()),6))),0)</f>
        <v>0</v>
      </c>
      <c r="F845" s="269"/>
      <c r="G845" s="273"/>
      <c r="H845" s="288"/>
      <c r="I845" s="274"/>
      <c r="J845" s="288"/>
      <c r="K845" s="289"/>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08" cm="1">
        <f t="array" ref="E846">IF(INDEX(I:I,ROW())&lt;&gt;"",VALUE(TRIM(LEFT(INDEX(I:I,ROW()),6))),0)</f>
        <v>0</v>
      </c>
      <c r="F846" s="269"/>
      <c r="G846" s="273"/>
      <c r="H846" s="288"/>
      <c r="I846" s="274"/>
      <c r="J846" s="288"/>
      <c r="K846" s="289"/>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08" cm="1">
        <f t="array" ref="E847">IF(INDEX(I:I,ROW())&lt;&gt;"",VALUE(TRIM(LEFT(INDEX(I:I,ROW()),6))),0)</f>
        <v>0</v>
      </c>
      <c r="F847" s="269"/>
      <c r="G847" s="273"/>
      <c r="H847" s="288"/>
      <c r="I847" s="274"/>
      <c r="J847" s="288"/>
      <c r="K847" s="289"/>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08" cm="1">
        <f t="array" ref="E848">IF(INDEX(I:I,ROW())&lt;&gt;"",VALUE(TRIM(LEFT(INDEX(I:I,ROW()),6))),0)</f>
        <v>0</v>
      </c>
      <c r="F848" s="269"/>
      <c r="G848" s="273"/>
      <c r="H848" s="288"/>
      <c r="I848" s="274"/>
      <c r="J848" s="288"/>
      <c r="K848" s="289"/>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08" cm="1">
        <f t="array" ref="E849">IF(INDEX(I:I,ROW())&lt;&gt;"",VALUE(TRIM(LEFT(INDEX(I:I,ROW()),6))),0)</f>
        <v>0</v>
      </c>
      <c r="F849" s="269"/>
      <c r="G849" s="273"/>
      <c r="H849" s="288"/>
      <c r="I849" s="274"/>
      <c r="J849" s="288"/>
      <c r="K849" s="289"/>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08" cm="1">
        <f t="array" ref="E850">IF(INDEX(I:I,ROW())&lt;&gt;"",VALUE(TRIM(LEFT(INDEX(I:I,ROW()),6))),0)</f>
        <v>0</v>
      </c>
      <c r="F850" s="269"/>
      <c r="G850" s="273"/>
      <c r="H850" s="288"/>
      <c r="I850" s="274"/>
      <c r="J850" s="288"/>
      <c r="K850" s="289"/>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08" cm="1">
        <f t="array" ref="E851">IF(INDEX(I:I,ROW())&lt;&gt;"",VALUE(TRIM(LEFT(INDEX(I:I,ROW()),6))),0)</f>
        <v>0</v>
      </c>
      <c r="F851" s="269"/>
      <c r="G851" s="273"/>
      <c r="H851" s="288"/>
      <c r="I851" s="274"/>
      <c r="J851" s="288"/>
      <c r="K851" s="289"/>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08" cm="1">
        <f t="array" ref="E852">IF(INDEX(I:I,ROW())&lt;&gt;"",VALUE(TRIM(LEFT(INDEX(I:I,ROW()),6))),0)</f>
        <v>0</v>
      </c>
      <c r="F852" s="269"/>
      <c r="G852" s="273"/>
      <c r="H852" s="288"/>
      <c r="I852" s="274"/>
      <c r="J852" s="288"/>
      <c r="K852" s="289"/>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08" cm="1">
        <f t="array" ref="E853">IF(INDEX(I:I,ROW())&lt;&gt;"",VALUE(TRIM(LEFT(INDEX(I:I,ROW()),6))),0)</f>
        <v>0</v>
      </c>
      <c r="F853" s="269"/>
      <c r="G853" s="273"/>
      <c r="H853" s="288"/>
      <c r="I853" s="274"/>
      <c r="J853" s="288"/>
      <c r="K853" s="289"/>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08" cm="1">
        <f t="array" ref="E854">IF(INDEX(I:I,ROW())&lt;&gt;"",VALUE(TRIM(LEFT(INDEX(I:I,ROW()),6))),0)</f>
        <v>0</v>
      </c>
      <c r="F854" s="269"/>
      <c r="G854" s="273"/>
      <c r="H854" s="288"/>
      <c r="I854" s="274"/>
      <c r="J854" s="288"/>
      <c r="K854" s="289"/>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08" cm="1">
        <f t="array" ref="E855">IF(INDEX(I:I,ROW())&lt;&gt;"",VALUE(TRIM(LEFT(INDEX(I:I,ROW()),6))),0)</f>
        <v>0</v>
      </c>
      <c r="F855" s="269"/>
      <c r="G855" s="273"/>
      <c r="H855" s="288"/>
      <c r="I855" s="274"/>
      <c r="J855" s="288"/>
      <c r="K855" s="289"/>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08" cm="1">
        <f t="array" ref="E856">IF(INDEX(I:I,ROW())&lt;&gt;"",VALUE(TRIM(LEFT(INDEX(I:I,ROW()),6))),0)</f>
        <v>0</v>
      </c>
      <c r="F856" s="269"/>
      <c r="G856" s="273"/>
      <c r="H856" s="288"/>
      <c r="I856" s="274"/>
      <c r="J856" s="288"/>
      <c r="K856" s="289"/>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08" cm="1">
        <f t="array" ref="E857">IF(INDEX(I:I,ROW())&lt;&gt;"",VALUE(TRIM(LEFT(INDEX(I:I,ROW()),6))),0)</f>
        <v>0</v>
      </c>
      <c r="F857" s="269"/>
      <c r="G857" s="273"/>
      <c r="H857" s="288"/>
      <c r="I857" s="274"/>
      <c r="J857" s="288"/>
      <c r="K857" s="289"/>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08" cm="1">
        <f t="array" ref="E858">IF(INDEX(I:I,ROW())&lt;&gt;"",VALUE(TRIM(LEFT(INDEX(I:I,ROW()),6))),0)</f>
        <v>0</v>
      </c>
      <c r="F858" s="269"/>
      <c r="G858" s="273"/>
      <c r="H858" s="288"/>
      <c r="I858" s="274"/>
      <c r="J858" s="288"/>
      <c r="K858" s="289"/>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08" cm="1">
        <f t="array" ref="E859">IF(INDEX(I:I,ROW())&lt;&gt;"",VALUE(TRIM(LEFT(INDEX(I:I,ROW()),6))),0)</f>
        <v>0</v>
      </c>
      <c r="F859" s="269"/>
      <c r="G859" s="273"/>
      <c r="H859" s="288"/>
      <c r="I859" s="274"/>
      <c r="J859" s="288"/>
      <c r="K859" s="289"/>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08" cm="1">
        <f t="array" ref="E860">IF(INDEX(I:I,ROW())&lt;&gt;"",VALUE(TRIM(LEFT(INDEX(I:I,ROW()),6))),0)</f>
        <v>0</v>
      </c>
      <c r="F860" s="269"/>
      <c r="G860" s="273"/>
      <c r="H860" s="288"/>
      <c r="I860" s="274"/>
      <c r="J860" s="288"/>
      <c r="K860" s="289"/>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08" cm="1">
        <f t="array" ref="E861">IF(INDEX(I:I,ROW())&lt;&gt;"",VALUE(TRIM(LEFT(INDEX(I:I,ROW()),6))),0)</f>
        <v>0</v>
      </c>
      <c r="F861" s="269"/>
      <c r="G861" s="273"/>
      <c r="H861" s="288"/>
      <c r="I861" s="274"/>
      <c r="J861" s="288"/>
      <c r="K861" s="289"/>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08" cm="1">
        <f t="array" ref="E862">IF(INDEX(I:I,ROW())&lt;&gt;"",VALUE(TRIM(LEFT(INDEX(I:I,ROW()),6))),0)</f>
        <v>0</v>
      </c>
      <c r="F862" s="269"/>
      <c r="G862" s="273"/>
      <c r="H862" s="288"/>
      <c r="I862" s="274"/>
      <c r="J862" s="288"/>
      <c r="K862" s="289"/>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08" cm="1">
        <f t="array" ref="E863">IF(INDEX(I:I,ROW())&lt;&gt;"",VALUE(TRIM(LEFT(INDEX(I:I,ROW()),6))),0)</f>
        <v>0</v>
      </c>
      <c r="F863" s="269"/>
      <c r="G863" s="273"/>
      <c r="H863" s="288"/>
      <c r="I863" s="274"/>
      <c r="J863" s="288"/>
      <c r="K863" s="289"/>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08" cm="1">
        <f t="array" ref="E864">IF(INDEX(I:I,ROW())&lt;&gt;"",VALUE(TRIM(LEFT(INDEX(I:I,ROW()),6))),0)</f>
        <v>0</v>
      </c>
      <c r="F864" s="269"/>
      <c r="G864" s="273"/>
      <c r="H864" s="288"/>
      <c r="I864" s="274"/>
      <c r="J864" s="288"/>
      <c r="K864" s="289"/>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08" cm="1">
        <f t="array" ref="E865">IF(INDEX(I:I,ROW())&lt;&gt;"",VALUE(TRIM(LEFT(INDEX(I:I,ROW()),6))),0)</f>
        <v>0</v>
      </c>
      <c r="F865" s="269"/>
      <c r="G865" s="273"/>
      <c r="H865" s="288"/>
      <c r="I865" s="274"/>
      <c r="J865" s="288"/>
      <c r="K865" s="289"/>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08" cm="1">
        <f t="array" ref="E866">IF(INDEX(I:I,ROW())&lt;&gt;"",VALUE(TRIM(LEFT(INDEX(I:I,ROW()),6))),0)</f>
        <v>0</v>
      </c>
      <c r="F866" s="269"/>
      <c r="G866" s="273"/>
      <c r="H866" s="288"/>
      <c r="I866" s="274"/>
      <c r="J866" s="288"/>
      <c r="K866" s="289"/>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08" cm="1">
        <f t="array" ref="E867">IF(INDEX(I:I,ROW())&lt;&gt;"",VALUE(TRIM(LEFT(INDEX(I:I,ROW()),6))),0)</f>
        <v>0</v>
      </c>
      <c r="F867" s="269"/>
      <c r="G867" s="273"/>
      <c r="H867" s="288"/>
      <c r="I867" s="274"/>
      <c r="J867" s="288"/>
      <c r="K867" s="289"/>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08" cm="1">
        <f t="array" ref="E868">IF(INDEX(I:I,ROW())&lt;&gt;"",VALUE(TRIM(LEFT(INDEX(I:I,ROW()),6))),0)</f>
        <v>0</v>
      </c>
      <c r="F868" s="269"/>
      <c r="G868" s="273"/>
      <c r="H868" s="288"/>
      <c r="I868" s="274"/>
      <c r="J868" s="288"/>
      <c r="K868" s="289"/>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08" cm="1">
        <f t="array" ref="E869">IF(INDEX(I:I,ROW())&lt;&gt;"",VALUE(TRIM(LEFT(INDEX(I:I,ROW()),6))),0)</f>
        <v>0</v>
      </c>
      <c r="F869" s="269"/>
      <c r="G869" s="273"/>
      <c r="H869" s="288"/>
      <c r="I869" s="274"/>
      <c r="J869" s="288"/>
      <c r="K869" s="289"/>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08" cm="1">
        <f t="array" ref="E870">IF(INDEX(I:I,ROW())&lt;&gt;"",VALUE(TRIM(LEFT(INDEX(I:I,ROW()),6))),0)</f>
        <v>0</v>
      </c>
      <c r="F870" s="269"/>
      <c r="G870" s="273"/>
      <c r="H870" s="288"/>
      <c r="I870" s="274"/>
      <c r="J870" s="288"/>
      <c r="K870" s="289"/>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08" cm="1">
        <f t="array" ref="E871">IF(INDEX(I:I,ROW())&lt;&gt;"",VALUE(TRIM(LEFT(INDEX(I:I,ROW()),6))),0)</f>
        <v>0</v>
      </c>
      <c r="F871" s="269"/>
      <c r="G871" s="273"/>
      <c r="H871" s="288"/>
      <c r="I871" s="274"/>
      <c r="J871" s="288"/>
      <c r="K871" s="289"/>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08" cm="1">
        <f t="array" ref="E872">IF(INDEX(I:I,ROW())&lt;&gt;"",VALUE(TRIM(LEFT(INDEX(I:I,ROW()),6))),0)</f>
        <v>0</v>
      </c>
      <c r="F872" s="269"/>
      <c r="G872" s="273"/>
      <c r="H872" s="288"/>
      <c r="I872" s="274"/>
      <c r="J872" s="288"/>
      <c r="K872" s="289"/>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08" cm="1">
        <f t="array" ref="E873">IF(INDEX(I:I,ROW())&lt;&gt;"",VALUE(TRIM(LEFT(INDEX(I:I,ROW()),6))),0)</f>
        <v>0</v>
      </c>
      <c r="F873" s="269"/>
      <c r="G873" s="273"/>
      <c r="H873" s="288"/>
      <c r="I873" s="274"/>
      <c r="J873" s="288"/>
      <c r="K873" s="289"/>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08" cm="1">
        <f t="array" ref="E874">IF(INDEX(I:I,ROW())&lt;&gt;"",VALUE(TRIM(LEFT(INDEX(I:I,ROW()),6))),0)</f>
        <v>0</v>
      </c>
      <c r="F874" s="269"/>
      <c r="G874" s="273"/>
      <c r="H874" s="288"/>
      <c r="I874" s="274"/>
      <c r="J874" s="288"/>
      <c r="K874" s="289"/>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08" cm="1">
        <f t="array" ref="E875">IF(INDEX(I:I,ROW())&lt;&gt;"",VALUE(TRIM(LEFT(INDEX(I:I,ROW()),6))),0)</f>
        <v>0</v>
      </c>
      <c r="F875" s="269"/>
      <c r="G875" s="273"/>
      <c r="H875" s="288"/>
      <c r="I875" s="274"/>
      <c r="J875" s="288"/>
      <c r="K875" s="289"/>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08" cm="1">
        <f t="array" ref="E876">IF(INDEX(I:I,ROW())&lt;&gt;"",VALUE(TRIM(LEFT(INDEX(I:I,ROW()),6))),0)</f>
        <v>0</v>
      </c>
      <c r="F876" s="269"/>
      <c r="G876" s="273"/>
      <c r="H876" s="288"/>
      <c r="I876" s="274"/>
      <c r="J876" s="288"/>
      <c r="K876" s="289"/>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08" cm="1">
        <f t="array" ref="E877">IF(INDEX(I:I,ROW())&lt;&gt;"",VALUE(TRIM(LEFT(INDEX(I:I,ROW()),6))),0)</f>
        <v>0</v>
      </c>
      <c r="F877" s="269"/>
      <c r="G877" s="273"/>
      <c r="H877" s="288"/>
      <c r="I877" s="274"/>
      <c r="J877" s="288"/>
      <c r="K877" s="289"/>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08" cm="1">
        <f t="array" ref="E878">IF(INDEX(I:I,ROW())&lt;&gt;"",VALUE(TRIM(LEFT(INDEX(I:I,ROW()),6))),0)</f>
        <v>0</v>
      </c>
      <c r="F878" s="269"/>
      <c r="G878" s="273"/>
      <c r="H878" s="288"/>
      <c r="I878" s="274"/>
      <c r="J878" s="288"/>
      <c r="K878" s="289"/>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08" cm="1">
        <f t="array" ref="E879">IF(INDEX(I:I,ROW())&lt;&gt;"",VALUE(TRIM(LEFT(INDEX(I:I,ROW()),6))),0)</f>
        <v>0</v>
      </c>
      <c r="F879" s="269"/>
      <c r="G879" s="273"/>
      <c r="H879" s="288"/>
      <c r="I879" s="274"/>
      <c r="J879" s="288"/>
      <c r="K879" s="289"/>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08" cm="1">
        <f t="array" ref="E880">IF(INDEX(I:I,ROW())&lt;&gt;"",VALUE(TRIM(LEFT(INDEX(I:I,ROW()),6))),0)</f>
        <v>0</v>
      </c>
      <c r="F880" s="269"/>
      <c r="G880" s="273"/>
      <c r="H880" s="288"/>
      <c r="I880" s="274"/>
      <c r="J880" s="288"/>
      <c r="K880" s="289"/>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08" cm="1">
        <f t="array" ref="E881">IF(INDEX(I:I,ROW())&lt;&gt;"",VALUE(TRIM(LEFT(INDEX(I:I,ROW()),6))),0)</f>
        <v>0</v>
      </c>
      <c r="F881" s="269"/>
      <c r="G881" s="273"/>
      <c r="H881" s="288"/>
      <c r="I881" s="274"/>
      <c r="J881" s="288"/>
      <c r="K881" s="289"/>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08" cm="1">
        <f t="array" ref="E882">IF(INDEX(I:I,ROW())&lt;&gt;"",VALUE(TRIM(LEFT(INDEX(I:I,ROW()),6))),0)</f>
        <v>0</v>
      </c>
      <c r="F882" s="269"/>
      <c r="G882" s="273"/>
      <c r="H882" s="288"/>
      <c r="I882" s="274"/>
      <c r="J882" s="288"/>
      <c r="K882" s="289"/>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08" cm="1">
        <f t="array" ref="E883">IF(INDEX(I:I,ROW())&lt;&gt;"",VALUE(TRIM(LEFT(INDEX(I:I,ROW()),6))),0)</f>
        <v>0</v>
      </c>
      <c r="F883" s="269"/>
      <c r="G883" s="273"/>
      <c r="H883" s="288"/>
      <c r="I883" s="274"/>
      <c r="J883" s="288"/>
      <c r="K883" s="289"/>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08" cm="1">
        <f t="array" ref="E884">IF(INDEX(I:I,ROW())&lt;&gt;"",VALUE(TRIM(LEFT(INDEX(I:I,ROW()),6))),0)</f>
        <v>0</v>
      </c>
      <c r="F884" s="269"/>
      <c r="G884" s="273"/>
      <c r="H884" s="288"/>
      <c r="I884" s="274"/>
      <c r="J884" s="288"/>
      <c r="K884" s="289"/>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08" cm="1">
        <f t="array" ref="E885">IF(INDEX(I:I,ROW())&lt;&gt;"",VALUE(TRIM(LEFT(INDEX(I:I,ROW()),6))),0)</f>
        <v>0</v>
      </c>
      <c r="F885" s="269"/>
      <c r="G885" s="273"/>
      <c r="H885" s="288"/>
      <c r="I885" s="274"/>
      <c r="J885" s="288"/>
      <c r="K885" s="289"/>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08" cm="1">
        <f t="array" ref="E886">IF(INDEX(I:I,ROW())&lt;&gt;"",VALUE(TRIM(LEFT(INDEX(I:I,ROW()),6))),0)</f>
        <v>0</v>
      </c>
      <c r="F886" s="269"/>
      <c r="G886" s="273"/>
      <c r="H886" s="288"/>
      <c r="I886" s="274"/>
      <c r="J886" s="288"/>
      <c r="K886" s="289"/>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08" cm="1">
        <f t="array" ref="E887">IF(INDEX(I:I,ROW())&lt;&gt;"",VALUE(TRIM(LEFT(INDEX(I:I,ROW()),6))),0)</f>
        <v>0</v>
      </c>
      <c r="F887" s="269"/>
      <c r="G887" s="273"/>
      <c r="H887" s="288"/>
      <c r="I887" s="274"/>
      <c r="J887" s="288"/>
      <c r="K887" s="289"/>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08" cm="1">
        <f t="array" ref="E888">IF(INDEX(I:I,ROW())&lt;&gt;"",VALUE(TRIM(LEFT(INDEX(I:I,ROW()),6))),0)</f>
        <v>0</v>
      </c>
      <c r="F888" s="269"/>
      <c r="G888" s="273"/>
      <c r="H888" s="288"/>
      <c r="I888" s="274"/>
      <c r="J888" s="288"/>
      <c r="K888" s="289"/>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08" cm="1">
        <f t="array" ref="E889">IF(INDEX(I:I,ROW())&lt;&gt;"",VALUE(TRIM(LEFT(INDEX(I:I,ROW()),6))),0)</f>
        <v>0</v>
      </c>
      <c r="F889" s="269"/>
      <c r="G889" s="273"/>
      <c r="H889" s="288"/>
      <c r="I889" s="274"/>
      <c r="J889" s="288"/>
      <c r="K889" s="289"/>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08" cm="1">
        <f t="array" ref="E890">IF(INDEX(I:I,ROW())&lt;&gt;"",VALUE(TRIM(LEFT(INDEX(I:I,ROW()),6))),0)</f>
        <v>0</v>
      </c>
      <c r="F890" s="269"/>
      <c r="G890" s="273"/>
      <c r="H890" s="288"/>
      <c r="I890" s="274"/>
      <c r="J890" s="288"/>
      <c r="K890" s="289"/>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08" cm="1">
        <f t="array" ref="E891">IF(INDEX(I:I,ROW())&lt;&gt;"",VALUE(TRIM(LEFT(INDEX(I:I,ROW()),6))),0)</f>
        <v>0</v>
      </c>
      <c r="F891" s="269"/>
      <c r="G891" s="273"/>
      <c r="H891" s="288"/>
      <c r="I891" s="274"/>
      <c r="J891" s="288"/>
      <c r="K891" s="289"/>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08" cm="1">
        <f t="array" ref="E892">IF(INDEX(I:I,ROW())&lt;&gt;"",VALUE(TRIM(LEFT(INDEX(I:I,ROW()),6))),0)</f>
        <v>0</v>
      </c>
      <c r="F892" s="269"/>
      <c r="G892" s="273"/>
      <c r="H892" s="288"/>
      <c r="I892" s="274"/>
      <c r="J892" s="288"/>
      <c r="K892" s="289"/>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08" cm="1">
        <f t="array" ref="E893">IF(INDEX(I:I,ROW())&lt;&gt;"",VALUE(TRIM(LEFT(INDEX(I:I,ROW()),6))),0)</f>
        <v>0</v>
      </c>
      <c r="F893" s="269"/>
      <c r="G893" s="273"/>
      <c r="H893" s="288"/>
      <c r="I893" s="274"/>
      <c r="J893" s="288"/>
      <c r="K893" s="289"/>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08" cm="1">
        <f t="array" ref="E894">IF(INDEX(I:I,ROW())&lt;&gt;"",VALUE(TRIM(LEFT(INDEX(I:I,ROW()),6))),0)</f>
        <v>0</v>
      </c>
      <c r="F894" s="269"/>
      <c r="G894" s="273"/>
      <c r="H894" s="288"/>
      <c r="I894" s="274"/>
      <c r="J894" s="288"/>
      <c r="K894" s="289"/>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08" cm="1">
        <f t="array" ref="E895">IF(INDEX(I:I,ROW())&lt;&gt;"",VALUE(TRIM(LEFT(INDEX(I:I,ROW()),6))),0)</f>
        <v>0</v>
      </c>
      <c r="F895" s="269"/>
      <c r="G895" s="273"/>
      <c r="H895" s="288"/>
      <c r="I895" s="274"/>
      <c r="J895" s="288"/>
      <c r="K895" s="289"/>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08" cm="1">
        <f t="array" ref="E896">IF(INDEX(I:I,ROW())&lt;&gt;"",VALUE(TRIM(LEFT(INDEX(I:I,ROW()),6))),0)</f>
        <v>0</v>
      </c>
      <c r="F896" s="269"/>
      <c r="G896" s="273"/>
      <c r="H896" s="288"/>
      <c r="I896" s="274"/>
      <c r="J896" s="288"/>
      <c r="K896" s="289"/>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08" cm="1">
        <f t="array" ref="E897">IF(INDEX(I:I,ROW())&lt;&gt;"",VALUE(TRIM(LEFT(INDEX(I:I,ROW()),6))),0)</f>
        <v>0</v>
      </c>
      <c r="F897" s="269"/>
      <c r="G897" s="273"/>
      <c r="H897" s="288"/>
      <c r="I897" s="274"/>
      <c r="J897" s="288"/>
      <c r="K897" s="289"/>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08" cm="1">
        <f t="array" ref="E898">IF(INDEX(I:I,ROW())&lt;&gt;"",VALUE(TRIM(LEFT(INDEX(I:I,ROW()),6))),0)</f>
        <v>0</v>
      </c>
      <c r="F898" s="269"/>
      <c r="G898" s="273"/>
      <c r="H898" s="288"/>
      <c r="I898" s="274"/>
      <c r="J898" s="288"/>
      <c r="K898" s="289"/>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08" cm="1">
        <f t="array" ref="E899">IF(INDEX(I:I,ROW())&lt;&gt;"",VALUE(TRIM(LEFT(INDEX(I:I,ROW()),6))),0)</f>
        <v>0</v>
      </c>
      <c r="F899" s="269"/>
      <c r="G899" s="273"/>
      <c r="H899" s="288"/>
      <c r="I899" s="274"/>
      <c r="J899" s="288"/>
      <c r="K899" s="289"/>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08" cm="1">
        <f t="array" ref="E900">IF(INDEX(I:I,ROW())&lt;&gt;"",VALUE(TRIM(LEFT(INDEX(I:I,ROW()),6))),0)</f>
        <v>0</v>
      </c>
      <c r="F900" s="269"/>
      <c r="G900" s="273"/>
      <c r="H900" s="288"/>
      <c r="I900" s="274"/>
      <c r="J900" s="288"/>
      <c r="K900" s="289"/>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08" cm="1">
        <f t="array" ref="E901">IF(INDEX(I:I,ROW())&lt;&gt;"",VALUE(TRIM(LEFT(INDEX(I:I,ROW()),6))),0)</f>
        <v>0</v>
      </c>
      <c r="F901" s="269"/>
      <c r="G901" s="273"/>
      <c r="H901" s="288"/>
      <c r="I901" s="274"/>
      <c r="J901" s="288"/>
      <c r="K901" s="289"/>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08" cm="1">
        <f t="array" ref="E902">IF(INDEX(I:I,ROW())&lt;&gt;"",VALUE(TRIM(LEFT(INDEX(I:I,ROW()),6))),0)</f>
        <v>0</v>
      </c>
      <c r="F902" s="269"/>
      <c r="G902" s="273"/>
      <c r="H902" s="288"/>
      <c r="I902" s="274"/>
      <c r="J902" s="288"/>
      <c r="K902" s="289"/>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08" cm="1">
        <f t="array" ref="E903">IF(INDEX(I:I,ROW())&lt;&gt;"",VALUE(TRIM(LEFT(INDEX(I:I,ROW()),6))),0)</f>
        <v>0</v>
      </c>
      <c r="F903" s="269"/>
      <c r="G903" s="273"/>
      <c r="H903" s="288"/>
      <c r="I903" s="274"/>
      <c r="J903" s="288"/>
      <c r="K903" s="289"/>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08" cm="1">
        <f t="array" ref="E904">IF(INDEX(I:I,ROW())&lt;&gt;"",VALUE(TRIM(LEFT(INDEX(I:I,ROW()),6))),0)</f>
        <v>0</v>
      </c>
      <c r="F904" s="269"/>
      <c r="G904" s="273"/>
      <c r="H904" s="288"/>
      <c r="I904" s="274"/>
      <c r="J904" s="288"/>
      <c r="K904" s="289"/>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08" cm="1">
        <f t="array" ref="E905">IF(INDEX(I:I,ROW())&lt;&gt;"",VALUE(TRIM(LEFT(INDEX(I:I,ROW()),6))),0)</f>
        <v>0</v>
      </c>
      <c r="F905" s="269"/>
      <c r="G905" s="273"/>
      <c r="H905" s="288"/>
      <c r="I905" s="274"/>
      <c r="J905" s="288"/>
      <c r="K905" s="289"/>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08" cm="1">
        <f t="array" ref="E906">IF(INDEX(I:I,ROW())&lt;&gt;"",VALUE(TRIM(LEFT(INDEX(I:I,ROW()),6))),0)</f>
        <v>0</v>
      </c>
      <c r="F906" s="269"/>
      <c r="G906" s="273"/>
      <c r="H906" s="288"/>
      <c r="I906" s="274"/>
      <c r="J906" s="288"/>
      <c r="K906" s="289"/>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08" cm="1">
        <f t="array" ref="E907">IF(INDEX(I:I,ROW())&lt;&gt;"",VALUE(TRIM(LEFT(INDEX(I:I,ROW()),6))),0)</f>
        <v>0</v>
      </c>
      <c r="F907" s="269"/>
      <c r="G907" s="273"/>
      <c r="H907" s="288"/>
      <c r="I907" s="274"/>
      <c r="J907" s="288"/>
      <c r="K907" s="289"/>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08" cm="1">
        <f t="array" ref="E908">IF(INDEX(I:I,ROW())&lt;&gt;"",VALUE(TRIM(LEFT(INDEX(I:I,ROW()),6))),0)</f>
        <v>0</v>
      </c>
      <c r="F908" s="269"/>
      <c r="G908" s="273"/>
      <c r="H908" s="288"/>
      <c r="I908" s="274"/>
      <c r="J908" s="288"/>
      <c r="K908" s="289"/>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08" cm="1">
        <f t="array" ref="E909">IF(INDEX(I:I,ROW())&lt;&gt;"",VALUE(TRIM(LEFT(INDEX(I:I,ROW()),6))),0)</f>
        <v>0</v>
      </c>
      <c r="F909" s="269"/>
      <c r="G909" s="273"/>
      <c r="H909" s="288"/>
      <c r="I909" s="274"/>
      <c r="J909" s="288"/>
      <c r="K909" s="289"/>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08" cm="1">
        <f t="array" ref="E910">IF(INDEX(I:I,ROW())&lt;&gt;"",VALUE(TRIM(LEFT(INDEX(I:I,ROW()),6))),0)</f>
        <v>0</v>
      </c>
      <c r="F910" s="269"/>
      <c r="G910" s="273"/>
      <c r="H910" s="288"/>
      <c r="I910" s="274"/>
      <c r="J910" s="288"/>
      <c r="K910" s="289"/>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08" cm="1">
        <f t="array" ref="E911">IF(INDEX(I:I,ROW())&lt;&gt;"",VALUE(TRIM(LEFT(INDEX(I:I,ROW()),6))),0)</f>
        <v>0</v>
      </c>
      <c r="F911" s="269"/>
      <c r="G911" s="273"/>
      <c r="H911" s="288"/>
      <c r="I911" s="274"/>
      <c r="J911" s="288"/>
      <c r="K911" s="289"/>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08" cm="1">
        <f t="array" ref="E912">IF(INDEX(I:I,ROW())&lt;&gt;"",VALUE(TRIM(LEFT(INDEX(I:I,ROW()),6))),0)</f>
        <v>0</v>
      </c>
      <c r="F912" s="269"/>
      <c r="G912" s="273"/>
      <c r="H912" s="288"/>
      <c r="I912" s="274"/>
      <c r="J912" s="288"/>
      <c r="K912" s="289"/>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08" cm="1">
        <f t="array" ref="E913">IF(INDEX(I:I,ROW())&lt;&gt;"",VALUE(TRIM(LEFT(INDEX(I:I,ROW()),6))),0)</f>
        <v>0</v>
      </c>
      <c r="F913" s="269"/>
      <c r="G913" s="273"/>
      <c r="H913" s="288"/>
      <c r="I913" s="274"/>
      <c r="J913" s="288"/>
      <c r="K913" s="289"/>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08" cm="1">
        <f t="array" ref="E914">IF(INDEX(I:I,ROW())&lt;&gt;"",VALUE(TRIM(LEFT(INDEX(I:I,ROW()),6))),0)</f>
        <v>0</v>
      </c>
      <c r="F914" s="269"/>
      <c r="G914" s="273"/>
      <c r="H914" s="288"/>
      <c r="I914" s="274"/>
      <c r="J914" s="288"/>
      <c r="K914" s="289"/>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08" cm="1">
        <f t="array" ref="E915">IF(INDEX(I:I,ROW())&lt;&gt;"",VALUE(TRIM(LEFT(INDEX(I:I,ROW()),6))),0)</f>
        <v>0</v>
      </c>
      <c r="F915" s="269"/>
      <c r="G915" s="273"/>
      <c r="H915" s="288"/>
      <c r="I915" s="274"/>
      <c r="J915" s="288"/>
      <c r="K915" s="289"/>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08" cm="1">
        <f t="array" ref="E916">IF(INDEX(I:I,ROW())&lt;&gt;"",VALUE(TRIM(LEFT(INDEX(I:I,ROW()),6))),0)</f>
        <v>0</v>
      </c>
      <c r="F916" s="269"/>
      <c r="G916" s="273"/>
      <c r="H916" s="288"/>
      <c r="I916" s="274"/>
      <c r="J916" s="288"/>
      <c r="K916" s="289"/>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08" cm="1">
        <f t="array" ref="E917">IF(INDEX(I:I,ROW())&lt;&gt;"",VALUE(TRIM(LEFT(INDEX(I:I,ROW()),6))),0)</f>
        <v>0</v>
      </c>
      <c r="F917" s="269"/>
      <c r="G917" s="273"/>
      <c r="H917" s="288"/>
      <c r="I917" s="274"/>
      <c r="J917" s="288"/>
      <c r="K917" s="289"/>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08" cm="1">
        <f t="array" ref="E918">IF(INDEX(I:I,ROW())&lt;&gt;"",VALUE(TRIM(LEFT(INDEX(I:I,ROW()),6))),0)</f>
        <v>0</v>
      </c>
      <c r="F918" s="269"/>
      <c r="G918" s="273"/>
      <c r="H918" s="288"/>
      <c r="I918" s="274"/>
      <c r="J918" s="288"/>
      <c r="K918" s="289"/>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08" cm="1">
        <f t="array" ref="E919">IF(INDEX(I:I,ROW())&lt;&gt;"",VALUE(TRIM(LEFT(INDEX(I:I,ROW()),6))),0)</f>
        <v>0</v>
      </c>
      <c r="F919" s="269"/>
      <c r="G919" s="273"/>
      <c r="H919" s="288"/>
      <c r="I919" s="274"/>
      <c r="J919" s="288"/>
      <c r="K919" s="289"/>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08" cm="1">
        <f t="array" ref="E920">IF(INDEX(I:I,ROW())&lt;&gt;"",VALUE(TRIM(LEFT(INDEX(I:I,ROW()),6))),0)</f>
        <v>0</v>
      </c>
      <c r="F920" s="269"/>
      <c r="G920" s="273"/>
      <c r="H920" s="288"/>
      <c r="I920" s="274"/>
      <c r="J920" s="288"/>
      <c r="K920" s="289"/>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08" cm="1">
        <f t="array" ref="E921">IF(INDEX(I:I,ROW())&lt;&gt;"",VALUE(TRIM(LEFT(INDEX(I:I,ROW()),6))),0)</f>
        <v>0</v>
      </c>
      <c r="F921" s="269"/>
      <c r="G921" s="273"/>
      <c r="H921" s="288"/>
      <c r="I921" s="274"/>
      <c r="J921" s="288"/>
      <c r="K921" s="289"/>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08" cm="1">
        <f t="array" ref="E922">IF(INDEX(I:I,ROW())&lt;&gt;"",VALUE(TRIM(LEFT(INDEX(I:I,ROW()),6))),0)</f>
        <v>0</v>
      </c>
      <c r="F922" s="269"/>
      <c r="G922" s="273"/>
      <c r="H922" s="288"/>
      <c r="I922" s="274"/>
      <c r="J922" s="288"/>
      <c r="K922" s="289"/>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08" cm="1">
        <f t="array" ref="E923">IF(INDEX(I:I,ROW())&lt;&gt;"",VALUE(TRIM(LEFT(INDEX(I:I,ROW()),6))),0)</f>
        <v>0</v>
      </c>
      <c r="F923" s="269"/>
      <c r="G923" s="273"/>
      <c r="H923" s="288"/>
      <c r="I923" s="274"/>
      <c r="J923" s="288"/>
      <c r="K923" s="289"/>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08" cm="1">
        <f t="array" ref="E924">IF(INDEX(I:I,ROW())&lt;&gt;"",VALUE(TRIM(LEFT(INDEX(I:I,ROW()),6))),0)</f>
        <v>0</v>
      </c>
      <c r="F924" s="269"/>
      <c r="G924" s="273"/>
      <c r="H924" s="288"/>
      <c r="I924" s="274"/>
      <c r="J924" s="288"/>
      <c r="K924" s="289"/>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08" cm="1">
        <f t="array" ref="E925">IF(INDEX(I:I,ROW())&lt;&gt;"",VALUE(TRIM(LEFT(INDEX(I:I,ROW()),6))),0)</f>
        <v>0</v>
      </c>
      <c r="F925" s="269"/>
      <c r="G925" s="273"/>
      <c r="H925" s="288"/>
      <c r="I925" s="274"/>
      <c r="J925" s="288"/>
      <c r="K925" s="289"/>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08" cm="1">
        <f t="array" ref="E926">IF(INDEX(I:I,ROW())&lt;&gt;"",VALUE(TRIM(LEFT(INDEX(I:I,ROW()),6))),0)</f>
        <v>0</v>
      </c>
      <c r="F926" s="269"/>
      <c r="G926" s="273"/>
      <c r="H926" s="288"/>
      <c r="I926" s="274"/>
      <c r="J926" s="288"/>
      <c r="K926" s="289"/>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08" cm="1">
        <f t="array" ref="E927">IF(INDEX(I:I,ROW())&lt;&gt;"",VALUE(TRIM(LEFT(INDEX(I:I,ROW()),6))),0)</f>
        <v>0</v>
      </c>
      <c r="F927" s="269"/>
      <c r="G927" s="273"/>
      <c r="H927" s="288"/>
      <c r="I927" s="274"/>
      <c r="J927" s="288"/>
      <c r="K927" s="289"/>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08" cm="1">
        <f t="array" ref="E928">IF(INDEX(I:I,ROW())&lt;&gt;"",VALUE(TRIM(LEFT(INDEX(I:I,ROW()),6))),0)</f>
        <v>0</v>
      </c>
      <c r="F928" s="269"/>
      <c r="G928" s="273"/>
      <c r="H928" s="288"/>
      <c r="I928" s="274"/>
      <c r="J928" s="288"/>
      <c r="K928" s="289"/>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08" cm="1">
        <f t="array" ref="E929">IF(INDEX(I:I,ROW())&lt;&gt;"",VALUE(TRIM(LEFT(INDEX(I:I,ROW()),6))),0)</f>
        <v>0</v>
      </c>
      <c r="F929" s="269"/>
      <c r="G929" s="273"/>
      <c r="H929" s="288"/>
      <c r="I929" s="274"/>
      <c r="J929" s="288"/>
      <c r="K929" s="289"/>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08" cm="1">
        <f t="array" ref="E930">IF(INDEX(I:I,ROW())&lt;&gt;"",VALUE(TRIM(LEFT(INDEX(I:I,ROW()),6))),0)</f>
        <v>0</v>
      </c>
      <c r="F930" s="269"/>
      <c r="G930" s="273"/>
      <c r="H930" s="288"/>
      <c r="I930" s="274"/>
      <c r="J930" s="288"/>
      <c r="K930" s="289"/>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08" cm="1">
        <f t="array" ref="E931">IF(INDEX(I:I,ROW())&lt;&gt;"",VALUE(TRIM(LEFT(INDEX(I:I,ROW()),6))),0)</f>
        <v>0</v>
      </c>
      <c r="F931" s="269"/>
      <c r="G931" s="273"/>
      <c r="H931" s="288"/>
      <c r="I931" s="274"/>
      <c r="J931" s="288"/>
      <c r="K931" s="289"/>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08" cm="1">
        <f t="array" ref="E932">IF(INDEX(I:I,ROW())&lt;&gt;"",VALUE(TRIM(LEFT(INDEX(I:I,ROW()),6))),0)</f>
        <v>0</v>
      </c>
      <c r="F932" s="269"/>
      <c r="G932" s="273"/>
      <c r="H932" s="288"/>
      <c r="I932" s="274"/>
      <c r="J932" s="288"/>
      <c r="K932" s="289"/>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08" cm="1">
        <f t="array" ref="E933">IF(INDEX(I:I,ROW())&lt;&gt;"",VALUE(TRIM(LEFT(INDEX(I:I,ROW()),6))),0)</f>
        <v>0</v>
      </c>
      <c r="F933" s="269"/>
      <c r="G933" s="273"/>
      <c r="H933" s="288"/>
      <c r="I933" s="274"/>
      <c r="J933" s="288"/>
      <c r="K933" s="289"/>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08" cm="1">
        <f t="array" ref="E934">IF(INDEX(I:I,ROW())&lt;&gt;"",VALUE(TRIM(LEFT(INDEX(I:I,ROW()),6))),0)</f>
        <v>0</v>
      </c>
      <c r="F934" s="269"/>
      <c r="G934" s="273"/>
      <c r="H934" s="288"/>
      <c r="I934" s="274"/>
      <c r="J934" s="288"/>
      <c r="K934" s="289"/>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08" cm="1">
        <f t="array" ref="E935">IF(INDEX(I:I,ROW())&lt;&gt;"",VALUE(TRIM(LEFT(INDEX(I:I,ROW()),6))),0)</f>
        <v>0</v>
      </c>
      <c r="F935" s="269"/>
      <c r="G935" s="273"/>
      <c r="H935" s="288"/>
      <c r="I935" s="274"/>
      <c r="J935" s="288"/>
      <c r="K935" s="289"/>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08" cm="1">
        <f t="array" ref="E936">IF(INDEX(I:I,ROW())&lt;&gt;"",VALUE(TRIM(LEFT(INDEX(I:I,ROW()),6))),0)</f>
        <v>0</v>
      </c>
      <c r="F936" s="269"/>
      <c r="G936" s="273"/>
      <c r="H936" s="288"/>
      <c r="I936" s="274"/>
      <c r="J936" s="288"/>
      <c r="K936" s="289"/>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08" cm="1">
        <f t="array" ref="E937">IF(INDEX(I:I,ROW())&lt;&gt;"",VALUE(TRIM(LEFT(INDEX(I:I,ROW()),6))),0)</f>
        <v>0</v>
      </c>
      <c r="F937" s="269"/>
      <c r="G937" s="273"/>
      <c r="H937" s="288"/>
      <c r="I937" s="274"/>
      <c r="J937" s="288"/>
      <c r="K937" s="289"/>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08" cm="1">
        <f t="array" ref="E938">IF(INDEX(I:I,ROW())&lt;&gt;"",VALUE(TRIM(LEFT(INDEX(I:I,ROW()),6))),0)</f>
        <v>0</v>
      </c>
      <c r="F938" s="269"/>
      <c r="G938" s="273"/>
      <c r="H938" s="288"/>
      <c r="I938" s="274"/>
      <c r="J938" s="288"/>
      <c r="K938" s="289"/>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08" cm="1">
        <f t="array" ref="E939">IF(INDEX(I:I,ROW())&lt;&gt;"",VALUE(TRIM(LEFT(INDEX(I:I,ROW()),6))),0)</f>
        <v>0</v>
      </c>
      <c r="F939" s="269"/>
      <c r="G939" s="273"/>
      <c r="H939" s="288"/>
      <c r="I939" s="274"/>
      <c r="J939" s="288"/>
      <c r="K939" s="289"/>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08" cm="1">
        <f t="array" ref="E940">IF(INDEX(I:I,ROW())&lt;&gt;"",VALUE(TRIM(LEFT(INDEX(I:I,ROW()),6))),0)</f>
        <v>0</v>
      </c>
      <c r="F940" s="269"/>
      <c r="G940" s="273"/>
      <c r="H940" s="288"/>
      <c r="I940" s="274"/>
      <c r="J940" s="288"/>
      <c r="K940" s="289"/>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08" cm="1">
        <f t="array" ref="E941">IF(INDEX(I:I,ROW())&lt;&gt;"",VALUE(TRIM(LEFT(INDEX(I:I,ROW()),6))),0)</f>
        <v>0</v>
      </c>
      <c r="F941" s="269"/>
      <c r="G941" s="273"/>
      <c r="H941" s="288"/>
      <c r="I941" s="274"/>
      <c r="J941" s="288"/>
      <c r="K941" s="289"/>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08" cm="1">
        <f t="array" ref="E942">IF(INDEX(I:I,ROW())&lt;&gt;"",VALUE(TRIM(LEFT(INDEX(I:I,ROW()),6))),0)</f>
        <v>0</v>
      </c>
      <c r="F942" s="269"/>
      <c r="G942" s="273"/>
      <c r="H942" s="288"/>
      <c r="I942" s="274"/>
      <c r="J942" s="288"/>
      <c r="K942" s="289"/>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08" cm="1">
        <f t="array" ref="E943">IF(INDEX(I:I,ROW())&lt;&gt;"",VALUE(TRIM(LEFT(INDEX(I:I,ROW()),6))),0)</f>
        <v>0</v>
      </c>
      <c r="F943" s="269"/>
      <c r="G943" s="273"/>
      <c r="H943" s="288"/>
      <c r="I943" s="274"/>
      <c r="J943" s="288"/>
      <c r="K943" s="289"/>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08" cm="1">
        <f t="array" ref="E944">IF(INDEX(I:I,ROW())&lt;&gt;"",VALUE(TRIM(LEFT(INDEX(I:I,ROW()),6))),0)</f>
        <v>0</v>
      </c>
      <c r="F944" s="269"/>
      <c r="G944" s="273"/>
      <c r="H944" s="288"/>
      <c r="I944" s="274"/>
      <c r="J944" s="288"/>
      <c r="K944" s="289"/>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08" cm="1">
        <f t="array" ref="E945">IF(INDEX(I:I,ROW())&lt;&gt;"",VALUE(TRIM(LEFT(INDEX(I:I,ROW()),6))),0)</f>
        <v>0</v>
      </c>
      <c r="F945" s="269"/>
      <c r="G945" s="273"/>
      <c r="H945" s="288"/>
      <c r="I945" s="274"/>
      <c r="J945" s="288"/>
      <c r="K945" s="289"/>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08" cm="1">
        <f t="array" ref="E946">IF(INDEX(I:I,ROW())&lt;&gt;"",VALUE(TRIM(LEFT(INDEX(I:I,ROW()),6))),0)</f>
        <v>0</v>
      </c>
      <c r="F946" s="269"/>
      <c r="G946" s="273"/>
      <c r="H946" s="288"/>
      <c r="I946" s="274"/>
      <c r="J946" s="288"/>
      <c r="K946" s="289"/>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08" cm="1">
        <f t="array" ref="E947">IF(INDEX(I:I,ROW())&lt;&gt;"",VALUE(TRIM(LEFT(INDEX(I:I,ROW()),6))),0)</f>
        <v>0</v>
      </c>
      <c r="F947" s="269"/>
      <c r="G947" s="273"/>
      <c r="H947" s="288"/>
      <c r="I947" s="274"/>
      <c r="J947" s="288"/>
      <c r="K947" s="289"/>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08" cm="1">
        <f t="array" ref="E948">IF(INDEX(I:I,ROW())&lt;&gt;"",VALUE(TRIM(LEFT(INDEX(I:I,ROW()),6))),0)</f>
        <v>0</v>
      </c>
      <c r="F948" s="269"/>
      <c r="G948" s="273"/>
      <c r="H948" s="288"/>
      <c r="I948" s="274"/>
      <c r="J948" s="288"/>
      <c r="K948" s="289"/>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08" cm="1">
        <f t="array" ref="E949">IF(INDEX(I:I,ROW())&lt;&gt;"",VALUE(TRIM(LEFT(INDEX(I:I,ROW()),6))),0)</f>
        <v>0</v>
      </c>
      <c r="F949" s="269"/>
      <c r="G949" s="273"/>
      <c r="H949" s="288"/>
      <c r="I949" s="274"/>
      <c r="J949" s="288"/>
      <c r="K949" s="289"/>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08" cm="1">
        <f t="array" ref="E950">IF(INDEX(I:I,ROW())&lt;&gt;"",VALUE(TRIM(LEFT(INDEX(I:I,ROW()),6))),0)</f>
        <v>0</v>
      </c>
      <c r="F950" s="269"/>
      <c r="G950" s="273"/>
      <c r="H950" s="288"/>
      <c r="I950" s="274"/>
      <c r="J950" s="288"/>
      <c r="K950" s="289"/>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08" cm="1">
        <f t="array" ref="E951">IF(INDEX(I:I,ROW())&lt;&gt;"",VALUE(TRIM(LEFT(INDEX(I:I,ROW()),6))),0)</f>
        <v>0</v>
      </c>
      <c r="F951" s="269"/>
      <c r="G951" s="273"/>
      <c r="H951" s="288"/>
      <c r="I951" s="274"/>
      <c r="J951" s="288"/>
      <c r="K951" s="289"/>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08" cm="1">
        <f t="array" ref="E952">IF(INDEX(I:I,ROW())&lt;&gt;"",VALUE(TRIM(LEFT(INDEX(I:I,ROW()),6))),0)</f>
        <v>0</v>
      </c>
      <c r="F952" s="269"/>
      <c r="G952" s="273"/>
      <c r="H952" s="288"/>
      <c r="I952" s="274"/>
      <c r="J952" s="288"/>
      <c r="K952" s="289"/>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08" cm="1">
        <f t="array" ref="E953">IF(INDEX(I:I,ROW())&lt;&gt;"",VALUE(TRIM(LEFT(INDEX(I:I,ROW()),6))),0)</f>
        <v>0</v>
      </c>
      <c r="F953" s="269"/>
      <c r="G953" s="273"/>
      <c r="H953" s="288"/>
      <c r="I953" s="274"/>
      <c r="J953" s="288"/>
      <c r="K953" s="289"/>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08" cm="1">
        <f t="array" ref="E954">IF(INDEX(I:I,ROW())&lt;&gt;"",VALUE(TRIM(LEFT(INDEX(I:I,ROW()),6))),0)</f>
        <v>0</v>
      </c>
      <c r="F954" s="269"/>
      <c r="G954" s="273"/>
      <c r="H954" s="288"/>
      <c r="I954" s="274"/>
      <c r="J954" s="288"/>
      <c r="K954" s="289"/>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08" cm="1">
        <f t="array" ref="E955">IF(INDEX(I:I,ROW())&lt;&gt;"",VALUE(TRIM(LEFT(INDEX(I:I,ROW()),6))),0)</f>
        <v>0</v>
      </c>
      <c r="F955" s="269"/>
      <c r="G955" s="273"/>
      <c r="H955" s="288"/>
      <c r="I955" s="274"/>
      <c r="J955" s="288"/>
      <c r="K955" s="289"/>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08" cm="1">
        <f t="array" ref="E956">IF(INDEX(I:I,ROW())&lt;&gt;"",VALUE(TRIM(LEFT(INDEX(I:I,ROW()),6))),0)</f>
        <v>0</v>
      </c>
      <c r="F956" s="269"/>
      <c r="G956" s="273"/>
      <c r="H956" s="288"/>
      <c r="I956" s="274"/>
      <c r="J956" s="288"/>
      <c r="K956" s="289"/>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08" cm="1">
        <f t="array" ref="E957">IF(INDEX(I:I,ROW())&lt;&gt;"",VALUE(TRIM(LEFT(INDEX(I:I,ROW()),6))),0)</f>
        <v>0</v>
      </c>
      <c r="F957" s="269"/>
      <c r="G957" s="273"/>
      <c r="H957" s="288"/>
      <c r="I957" s="274"/>
      <c r="J957" s="288"/>
      <c r="K957" s="289"/>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08" cm="1">
        <f t="array" ref="E958">IF(INDEX(I:I,ROW())&lt;&gt;"",VALUE(TRIM(LEFT(INDEX(I:I,ROW()),6))),0)</f>
        <v>0</v>
      </c>
      <c r="F958" s="269"/>
      <c r="G958" s="273"/>
      <c r="H958" s="288"/>
      <c r="I958" s="274"/>
      <c r="J958" s="288"/>
      <c r="K958" s="289"/>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08" cm="1">
        <f t="array" ref="E959">IF(INDEX(I:I,ROW())&lt;&gt;"",VALUE(TRIM(LEFT(INDEX(I:I,ROW()),6))),0)</f>
        <v>0</v>
      </c>
      <c r="F959" s="269"/>
      <c r="G959" s="273"/>
      <c r="H959" s="288"/>
      <c r="I959" s="274"/>
      <c r="J959" s="288"/>
      <c r="K959" s="289"/>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08" cm="1">
        <f t="array" ref="E960">IF(INDEX(I:I,ROW())&lt;&gt;"",VALUE(TRIM(LEFT(INDEX(I:I,ROW()),6))),0)</f>
        <v>0</v>
      </c>
      <c r="F960" s="269"/>
      <c r="G960" s="273"/>
      <c r="H960" s="288"/>
      <c r="I960" s="274"/>
      <c r="J960" s="288"/>
      <c r="K960" s="289"/>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08" cm="1">
        <f t="array" ref="E961">IF(INDEX(I:I,ROW())&lt;&gt;"",VALUE(TRIM(LEFT(INDEX(I:I,ROW()),6))),0)</f>
        <v>0</v>
      </c>
      <c r="F961" s="269"/>
      <c r="G961" s="273"/>
      <c r="H961" s="288"/>
      <c r="I961" s="274"/>
      <c r="J961" s="288"/>
      <c r="K961" s="289"/>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08" cm="1">
        <f t="array" ref="E962">IF(INDEX(I:I,ROW())&lt;&gt;"",VALUE(TRIM(LEFT(INDEX(I:I,ROW()),6))),0)</f>
        <v>0</v>
      </c>
      <c r="F962" s="269"/>
      <c r="G962" s="273"/>
      <c r="H962" s="288"/>
      <c r="I962" s="274"/>
      <c r="J962" s="288"/>
      <c r="K962" s="289"/>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08" cm="1">
        <f t="array" ref="E963">IF(INDEX(I:I,ROW())&lt;&gt;"",VALUE(TRIM(LEFT(INDEX(I:I,ROW()),6))),0)</f>
        <v>0</v>
      </c>
      <c r="F963" s="269"/>
      <c r="G963" s="273"/>
      <c r="H963" s="288"/>
      <c r="I963" s="274"/>
      <c r="J963" s="288"/>
      <c r="K963" s="289"/>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08" cm="1">
        <f t="array" ref="E964">IF(INDEX(I:I,ROW())&lt;&gt;"",VALUE(TRIM(LEFT(INDEX(I:I,ROW()),6))),0)</f>
        <v>0</v>
      </c>
      <c r="F964" s="269"/>
      <c r="G964" s="273"/>
      <c r="H964" s="288"/>
      <c r="I964" s="274"/>
      <c r="J964" s="288"/>
      <c r="K964" s="289"/>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08" cm="1">
        <f t="array" ref="E965">IF(INDEX(I:I,ROW())&lt;&gt;"",VALUE(TRIM(LEFT(INDEX(I:I,ROW()),6))),0)</f>
        <v>0</v>
      </c>
      <c r="F965" s="269"/>
      <c r="G965" s="273"/>
      <c r="H965" s="288"/>
      <c r="I965" s="274"/>
      <c r="J965" s="288"/>
      <c r="K965" s="289"/>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08" cm="1">
        <f t="array" ref="E966">IF(INDEX(I:I,ROW())&lt;&gt;"",VALUE(TRIM(LEFT(INDEX(I:I,ROW()),6))),0)</f>
        <v>0</v>
      </c>
      <c r="F966" s="269"/>
      <c r="G966" s="273"/>
      <c r="H966" s="288"/>
      <c r="I966" s="274"/>
      <c r="J966" s="288"/>
      <c r="K966" s="289"/>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08" cm="1">
        <f t="array" ref="E967">IF(INDEX(I:I,ROW())&lt;&gt;"",VALUE(TRIM(LEFT(INDEX(I:I,ROW()),6))),0)</f>
        <v>0</v>
      </c>
      <c r="F967" s="269"/>
      <c r="G967" s="273"/>
      <c r="H967" s="288"/>
      <c r="I967" s="274"/>
      <c r="J967" s="288"/>
      <c r="K967" s="289"/>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08" cm="1">
        <f t="array" ref="E968">IF(INDEX(I:I,ROW())&lt;&gt;"",VALUE(TRIM(LEFT(INDEX(I:I,ROW()),6))),0)</f>
        <v>0</v>
      </c>
      <c r="F968" s="269"/>
      <c r="G968" s="273"/>
      <c r="H968" s="288"/>
      <c r="I968" s="274"/>
      <c r="J968" s="288"/>
      <c r="K968" s="289"/>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08" cm="1">
        <f t="array" ref="E969">IF(INDEX(I:I,ROW())&lt;&gt;"",VALUE(TRIM(LEFT(INDEX(I:I,ROW()),6))),0)</f>
        <v>0</v>
      </c>
      <c r="F969" s="269"/>
      <c r="G969" s="273"/>
      <c r="H969" s="288"/>
      <c r="I969" s="274"/>
      <c r="J969" s="288"/>
      <c r="K969" s="289"/>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08" cm="1">
        <f t="array" ref="E970">IF(INDEX(I:I,ROW())&lt;&gt;"",VALUE(TRIM(LEFT(INDEX(I:I,ROW()),6))),0)</f>
        <v>0</v>
      </c>
      <c r="F970" s="269"/>
      <c r="G970" s="273"/>
      <c r="H970" s="288"/>
      <c r="I970" s="274"/>
      <c r="J970" s="288"/>
      <c r="K970" s="289"/>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08" cm="1">
        <f t="array" ref="E971">IF(INDEX(I:I,ROW())&lt;&gt;"",VALUE(TRIM(LEFT(INDEX(I:I,ROW()),6))),0)</f>
        <v>0</v>
      </c>
      <c r="F971" s="269"/>
      <c r="G971" s="273"/>
      <c r="H971" s="288"/>
      <c r="I971" s="274"/>
      <c r="J971" s="288"/>
      <c r="K971" s="289"/>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08" cm="1">
        <f t="array" ref="E972">IF(INDEX(I:I,ROW())&lt;&gt;"",VALUE(TRIM(LEFT(INDEX(I:I,ROW()),6))),0)</f>
        <v>0</v>
      </c>
      <c r="F972" s="269"/>
      <c r="G972" s="273"/>
      <c r="H972" s="288"/>
      <c r="I972" s="274"/>
      <c r="J972" s="288"/>
      <c r="K972" s="289"/>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08" cm="1">
        <f t="array" ref="E973">IF(INDEX(I:I,ROW())&lt;&gt;"",VALUE(TRIM(LEFT(INDEX(I:I,ROW()),6))),0)</f>
        <v>0</v>
      </c>
      <c r="F973" s="269"/>
      <c r="G973" s="273"/>
      <c r="H973" s="288"/>
      <c r="I973" s="274"/>
      <c r="J973" s="288"/>
      <c r="K973" s="289"/>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08" cm="1">
        <f t="array" ref="E974">IF(INDEX(I:I,ROW())&lt;&gt;"",VALUE(TRIM(LEFT(INDEX(I:I,ROW()),6))),0)</f>
        <v>0</v>
      </c>
      <c r="F974" s="269"/>
      <c r="G974" s="273"/>
      <c r="H974" s="288"/>
      <c r="I974" s="274"/>
      <c r="J974" s="288"/>
      <c r="K974" s="289"/>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08" cm="1">
        <f t="array" ref="E975">IF(INDEX(I:I,ROW())&lt;&gt;"",VALUE(TRIM(LEFT(INDEX(I:I,ROW()),6))),0)</f>
        <v>0</v>
      </c>
      <c r="F975" s="269"/>
      <c r="G975" s="273"/>
      <c r="H975" s="288"/>
      <c r="I975" s="274"/>
      <c r="J975" s="288"/>
      <c r="K975" s="289"/>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08" cm="1">
        <f t="array" ref="E976">IF(INDEX(I:I,ROW())&lt;&gt;"",VALUE(TRIM(LEFT(INDEX(I:I,ROW()),6))),0)</f>
        <v>0</v>
      </c>
      <c r="F976" s="269"/>
      <c r="G976" s="273"/>
      <c r="H976" s="288"/>
      <c r="I976" s="274"/>
      <c r="J976" s="288"/>
      <c r="K976" s="289"/>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08" cm="1">
        <f t="array" ref="E977">IF(INDEX(I:I,ROW())&lt;&gt;"",VALUE(TRIM(LEFT(INDEX(I:I,ROW()),6))),0)</f>
        <v>0</v>
      </c>
      <c r="F977" s="269"/>
      <c r="G977" s="273"/>
      <c r="H977" s="288"/>
      <c r="I977" s="274"/>
      <c r="J977" s="288"/>
      <c r="K977" s="289"/>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08" cm="1">
        <f t="array" ref="E978">IF(INDEX(I:I,ROW())&lt;&gt;"",VALUE(TRIM(LEFT(INDEX(I:I,ROW()),6))),0)</f>
        <v>0</v>
      </c>
      <c r="F978" s="269"/>
      <c r="G978" s="273"/>
      <c r="H978" s="288"/>
      <c r="I978" s="274"/>
      <c r="J978" s="288"/>
      <c r="K978" s="289"/>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08" cm="1">
        <f t="array" ref="E979">IF(INDEX(I:I,ROW())&lt;&gt;"",VALUE(TRIM(LEFT(INDEX(I:I,ROW()),6))),0)</f>
        <v>0</v>
      </c>
      <c r="F979" s="269"/>
      <c r="G979" s="273"/>
      <c r="H979" s="288"/>
      <c r="I979" s="274"/>
      <c r="J979" s="288"/>
      <c r="K979" s="289"/>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08" cm="1">
        <f t="array" ref="E980">IF(INDEX(I:I,ROW())&lt;&gt;"",VALUE(TRIM(LEFT(INDEX(I:I,ROW()),6))),0)</f>
        <v>0</v>
      </c>
      <c r="F980" s="269"/>
      <c r="G980" s="273"/>
      <c r="H980" s="288"/>
      <c r="I980" s="274"/>
      <c r="J980" s="288"/>
      <c r="K980" s="289"/>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08" cm="1">
        <f t="array" ref="E981">IF(INDEX(I:I,ROW())&lt;&gt;"",VALUE(TRIM(LEFT(INDEX(I:I,ROW()),6))),0)</f>
        <v>0</v>
      </c>
      <c r="F981" s="269"/>
      <c r="G981" s="273"/>
      <c r="H981" s="288"/>
      <c r="I981" s="274"/>
      <c r="J981" s="288"/>
      <c r="K981" s="289"/>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08" cm="1">
        <f t="array" ref="E982">IF(INDEX(I:I,ROW())&lt;&gt;"",VALUE(TRIM(LEFT(INDEX(I:I,ROW()),6))),0)</f>
        <v>0</v>
      </c>
      <c r="F982" s="269"/>
      <c r="G982" s="273"/>
      <c r="H982" s="288"/>
      <c r="I982" s="274"/>
      <c r="J982" s="288"/>
      <c r="K982" s="289"/>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08" cm="1">
        <f t="array" ref="E983">IF(INDEX(I:I,ROW())&lt;&gt;"",VALUE(TRIM(LEFT(INDEX(I:I,ROW()),6))),0)</f>
        <v>0</v>
      </c>
      <c r="F983" s="269"/>
      <c r="G983" s="273"/>
      <c r="H983" s="288"/>
      <c r="I983" s="274"/>
      <c r="J983" s="288"/>
      <c r="K983" s="289"/>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08" cm="1">
        <f t="array" ref="E984">IF(INDEX(I:I,ROW())&lt;&gt;"",VALUE(TRIM(LEFT(INDEX(I:I,ROW()),6))),0)</f>
        <v>0</v>
      </c>
      <c r="F984" s="269"/>
      <c r="G984" s="273"/>
      <c r="H984" s="288"/>
      <c r="I984" s="274"/>
      <c r="J984" s="288"/>
      <c r="K984" s="289"/>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08" cm="1">
        <f t="array" ref="E985">IF(INDEX(I:I,ROW())&lt;&gt;"",VALUE(TRIM(LEFT(INDEX(I:I,ROW()),6))),0)</f>
        <v>0</v>
      </c>
      <c r="F985" s="269"/>
      <c r="G985" s="273"/>
      <c r="H985" s="288"/>
      <c r="I985" s="274"/>
      <c r="J985" s="288"/>
      <c r="K985" s="289"/>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08" cm="1">
        <f t="array" ref="E986">IF(INDEX(I:I,ROW())&lt;&gt;"",VALUE(TRIM(LEFT(INDEX(I:I,ROW()),6))),0)</f>
        <v>0</v>
      </c>
      <c r="F986" s="269"/>
      <c r="G986" s="273"/>
      <c r="H986" s="288"/>
      <c r="I986" s="274"/>
      <c r="J986" s="288"/>
      <c r="K986" s="289"/>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08" cm="1">
        <f t="array" ref="E987">IF(INDEX(I:I,ROW())&lt;&gt;"",VALUE(TRIM(LEFT(INDEX(I:I,ROW()),6))),0)</f>
        <v>0</v>
      </c>
      <c r="F987" s="269"/>
      <c r="G987" s="273"/>
      <c r="H987" s="288"/>
      <c r="I987" s="274"/>
      <c r="J987" s="288"/>
      <c r="K987" s="289"/>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08" cm="1">
        <f t="array" ref="E988">IF(INDEX(I:I,ROW())&lt;&gt;"",VALUE(TRIM(LEFT(INDEX(I:I,ROW()),6))),0)</f>
        <v>0</v>
      </c>
      <c r="F988" s="269"/>
      <c r="G988" s="273"/>
      <c r="H988" s="288"/>
      <c r="I988" s="274"/>
      <c r="J988" s="288"/>
      <c r="K988" s="289"/>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08" cm="1">
        <f t="array" ref="E989">IF(INDEX(I:I,ROW())&lt;&gt;"",VALUE(TRIM(LEFT(INDEX(I:I,ROW()),6))),0)</f>
        <v>0</v>
      </c>
      <c r="F989" s="269"/>
      <c r="G989" s="273"/>
      <c r="H989" s="288"/>
      <c r="I989" s="274"/>
      <c r="J989" s="288"/>
      <c r="K989" s="289"/>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08" cm="1">
        <f t="array" ref="E990">IF(INDEX(I:I,ROW())&lt;&gt;"",VALUE(TRIM(LEFT(INDEX(I:I,ROW()),6))),0)</f>
        <v>0</v>
      </c>
      <c r="F990" s="269"/>
      <c r="G990" s="273"/>
      <c r="H990" s="288"/>
      <c r="I990" s="274"/>
      <c r="J990" s="288"/>
      <c r="K990" s="289"/>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08" cm="1">
        <f t="array" ref="E991">IF(INDEX(I:I,ROW())&lt;&gt;"",VALUE(TRIM(LEFT(INDEX(I:I,ROW()),6))),0)</f>
        <v>0</v>
      </c>
      <c r="F991" s="269"/>
      <c r="G991" s="273"/>
      <c r="H991" s="288"/>
      <c r="I991" s="274"/>
      <c r="J991" s="288"/>
      <c r="K991" s="289"/>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08" cm="1">
        <f t="array" ref="E992">IF(INDEX(I:I,ROW())&lt;&gt;"",VALUE(TRIM(LEFT(INDEX(I:I,ROW()),6))),0)</f>
        <v>0</v>
      </c>
      <c r="F992" s="269"/>
      <c r="G992" s="273"/>
      <c r="H992" s="288"/>
      <c r="I992" s="274"/>
      <c r="J992" s="288"/>
      <c r="K992" s="289"/>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08" cm="1">
        <f t="array" ref="E993">IF(INDEX(I:I,ROW())&lt;&gt;"",VALUE(TRIM(LEFT(INDEX(I:I,ROW()),6))),0)</f>
        <v>0</v>
      </c>
      <c r="F993" s="269"/>
      <c r="G993" s="273"/>
      <c r="H993" s="288"/>
      <c r="I993" s="274"/>
      <c r="J993" s="288"/>
      <c r="K993" s="289"/>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08" cm="1">
        <f t="array" ref="E994">IF(INDEX(I:I,ROW())&lt;&gt;"",VALUE(TRIM(LEFT(INDEX(I:I,ROW()),6))),0)</f>
        <v>0</v>
      </c>
      <c r="F994" s="269"/>
      <c r="G994" s="273"/>
      <c r="H994" s="288"/>
      <c r="I994" s="274"/>
      <c r="J994" s="288"/>
      <c r="K994" s="289"/>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08" cm="1">
        <f t="array" ref="E995">IF(INDEX(I:I,ROW())&lt;&gt;"",VALUE(TRIM(LEFT(INDEX(I:I,ROW()),6))),0)</f>
        <v>0</v>
      </c>
      <c r="F995" s="269"/>
      <c r="G995" s="273"/>
      <c r="H995" s="288"/>
      <c r="I995" s="274"/>
      <c r="J995" s="288"/>
      <c r="K995" s="289"/>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08" cm="1">
        <f t="array" ref="E996">IF(INDEX(I:I,ROW())&lt;&gt;"",VALUE(TRIM(LEFT(INDEX(I:I,ROW()),6))),0)</f>
        <v>0</v>
      </c>
      <c r="F996" s="269"/>
      <c r="G996" s="273"/>
      <c r="H996" s="288"/>
      <c r="I996" s="274"/>
      <c r="J996" s="288"/>
      <c r="K996" s="289"/>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08" cm="1">
        <f t="array" ref="E997">IF(INDEX(I:I,ROW())&lt;&gt;"",VALUE(TRIM(LEFT(INDEX(I:I,ROW()),6))),0)</f>
        <v>0</v>
      </c>
      <c r="F997" s="269"/>
      <c r="G997" s="273"/>
      <c r="H997" s="288"/>
      <c r="I997" s="274"/>
      <c r="J997" s="288"/>
      <c r="K997" s="289"/>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08" cm="1">
        <f t="array" ref="E998">IF(INDEX(I:I,ROW())&lt;&gt;"",VALUE(TRIM(LEFT(INDEX(I:I,ROW()),6))),0)</f>
        <v>0</v>
      </c>
      <c r="F998" s="269"/>
      <c r="G998" s="273"/>
      <c r="H998" s="288"/>
      <c r="I998" s="274"/>
      <c r="J998" s="288"/>
      <c r="K998" s="289"/>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08" cm="1">
        <f t="array" ref="E999">IF(INDEX(I:I,ROW())&lt;&gt;"",VALUE(TRIM(LEFT(INDEX(I:I,ROW()),6))),0)</f>
        <v>0</v>
      </c>
      <c r="F999" s="269"/>
      <c r="G999" s="273"/>
      <c r="H999" s="288"/>
      <c r="I999" s="274"/>
      <c r="J999" s="288"/>
      <c r="K999" s="289"/>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08" cm="1">
        <f t="array" ref="E1000">IF(INDEX(I:I,ROW())&lt;&gt;"",VALUE(TRIM(LEFT(INDEX(I:I,ROW()),6))),0)</f>
        <v>0</v>
      </c>
      <c r="F1000" s="269"/>
      <c r="G1000" s="273"/>
      <c r="H1000" s="288"/>
      <c r="I1000" s="274"/>
      <c r="J1000" s="288"/>
      <c r="K1000" s="289"/>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08" cm="1">
        <f t="array" ref="E1001">IF(INDEX(I:I,ROW())&lt;&gt;"",VALUE(TRIM(LEFT(INDEX(I:I,ROW()),6))),0)</f>
        <v>0</v>
      </c>
      <c r="F1001" s="269"/>
      <c r="G1001" s="273"/>
      <c r="H1001" s="288"/>
      <c r="I1001" s="274"/>
      <c r="J1001" s="288"/>
      <c r="K1001" s="289"/>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08" cm="1">
        <f t="array" ref="E1002">IF(INDEX(I:I,ROW())&lt;&gt;"",VALUE(TRIM(LEFT(INDEX(I:I,ROW()),6))),0)</f>
        <v>0</v>
      </c>
      <c r="F1002" s="269"/>
      <c r="G1002" s="273"/>
      <c r="H1002" s="288"/>
      <c r="I1002" s="274"/>
      <c r="J1002" s="288"/>
      <c r="K1002" s="289"/>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08" cm="1">
        <f t="array" ref="E1003">IF(INDEX(I:I,ROW())&lt;&gt;"",VALUE(TRIM(LEFT(INDEX(I:I,ROW()),6))),0)</f>
        <v>0</v>
      </c>
      <c r="F1003" s="269"/>
      <c r="G1003" s="273"/>
      <c r="H1003" s="288"/>
      <c r="I1003" s="274"/>
      <c r="J1003" s="288"/>
      <c r="K1003" s="289"/>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08" cm="1">
        <f t="array" ref="E1004">IF(INDEX(I:I,ROW())&lt;&gt;"",VALUE(TRIM(LEFT(INDEX(I:I,ROW()),6))),0)</f>
        <v>0</v>
      </c>
      <c r="F1004" s="269"/>
      <c r="G1004" s="273"/>
      <c r="H1004" s="288"/>
      <c r="I1004" s="274"/>
      <c r="J1004" s="288"/>
      <c r="K1004" s="289"/>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08" cm="1">
        <f t="array" ref="E1005">IF(INDEX(I:I,ROW())&lt;&gt;"",VALUE(TRIM(LEFT(INDEX(I:I,ROW()),6))),0)</f>
        <v>0</v>
      </c>
      <c r="F1005" s="269"/>
      <c r="G1005" s="273"/>
      <c r="H1005" s="288"/>
      <c r="I1005" s="274"/>
      <c r="J1005" s="288"/>
      <c r="K1005" s="289"/>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08" cm="1">
        <f t="array" ref="E1006">IF(INDEX(I:I,ROW())&lt;&gt;"",VALUE(TRIM(LEFT(INDEX(I:I,ROW()),6))),0)</f>
        <v>0</v>
      </c>
      <c r="F1006" s="269"/>
      <c r="G1006" s="273"/>
      <c r="H1006" s="288"/>
      <c r="I1006" s="274"/>
      <c r="J1006" s="288"/>
      <c r="K1006" s="289"/>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08" cm="1">
        <f t="array" ref="E1007">IF(INDEX(I:I,ROW())&lt;&gt;"",VALUE(TRIM(LEFT(INDEX(I:I,ROW()),6))),0)</f>
        <v>0</v>
      </c>
      <c r="F1007" s="269"/>
      <c r="G1007" s="273"/>
      <c r="H1007" s="288"/>
      <c r="I1007" s="274"/>
      <c r="J1007" s="288"/>
      <c r="K1007" s="289"/>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08" cm="1">
        <f t="array" ref="E1008">IF(INDEX(I:I,ROW())&lt;&gt;"",VALUE(TRIM(LEFT(INDEX(I:I,ROW()),6))),0)</f>
        <v>0</v>
      </c>
      <c r="F1008" s="269"/>
      <c r="G1008" s="273"/>
      <c r="H1008" s="288"/>
      <c r="I1008" s="274"/>
      <c r="J1008" s="288"/>
      <c r="K1008" s="289"/>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08" cm="1">
        <f t="array" ref="E1009">IF(INDEX(I:I,ROW())&lt;&gt;"",VALUE(TRIM(LEFT(INDEX(I:I,ROW()),6))),0)</f>
        <v>0</v>
      </c>
      <c r="F1009" s="269"/>
      <c r="G1009" s="273"/>
      <c r="H1009" s="288"/>
      <c r="I1009" s="274"/>
      <c r="J1009" s="288"/>
      <c r="K1009" s="289"/>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08" cm="1">
        <f t="array" ref="E1010">IF(INDEX(I:I,ROW())&lt;&gt;"",VALUE(TRIM(LEFT(INDEX(I:I,ROW()),6))),0)</f>
        <v>0</v>
      </c>
      <c r="F1010" s="269"/>
      <c r="G1010" s="273"/>
      <c r="H1010" s="288"/>
      <c r="I1010" s="274"/>
      <c r="J1010" s="288"/>
      <c r="K1010" s="289"/>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08" cm="1">
        <f t="array" ref="E1011">IF(INDEX(I:I,ROW())&lt;&gt;"",VALUE(TRIM(LEFT(INDEX(I:I,ROW()),6))),0)</f>
        <v>0</v>
      </c>
      <c r="F1011" s="269"/>
      <c r="G1011" s="273"/>
      <c r="H1011" s="288"/>
      <c r="I1011" s="274"/>
      <c r="J1011" s="288"/>
      <c r="K1011" s="289"/>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08" cm="1">
        <f t="array" ref="E1012">IF(INDEX(I:I,ROW())&lt;&gt;"",VALUE(TRIM(LEFT(INDEX(I:I,ROW()),6))),0)</f>
        <v>0</v>
      </c>
      <c r="F1012" s="269"/>
      <c r="G1012" s="273"/>
      <c r="H1012" s="288"/>
      <c r="I1012" s="274"/>
      <c r="J1012" s="288"/>
      <c r="K1012" s="289"/>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08" cm="1">
        <f t="array" ref="E1013">IF(INDEX(I:I,ROW())&lt;&gt;"",VALUE(TRIM(LEFT(INDEX(I:I,ROW()),6))),0)</f>
        <v>0</v>
      </c>
      <c r="F1013" s="269"/>
      <c r="G1013" s="273"/>
      <c r="H1013" s="288"/>
      <c r="I1013" s="274"/>
      <c r="J1013" s="288"/>
      <c r="K1013" s="289"/>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08" cm="1">
        <f t="array" ref="E1014">IF(INDEX(I:I,ROW())&lt;&gt;"",VALUE(TRIM(LEFT(INDEX(I:I,ROW()),6))),0)</f>
        <v>0</v>
      </c>
      <c r="F1014" s="269"/>
      <c r="G1014" s="273"/>
      <c r="H1014" s="288"/>
      <c r="I1014" s="274"/>
      <c r="J1014" s="288"/>
      <c r="K1014" s="289"/>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08" cm="1">
        <f t="array" ref="E1015">IF(INDEX(I:I,ROW())&lt;&gt;"",VALUE(TRIM(LEFT(INDEX(I:I,ROW()),6))),0)</f>
        <v>0</v>
      </c>
      <c r="F1015" s="269"/>
      <c r="G1015" s="273"/>
      <c r="H1015" s="288"/>
      <c r="I1015" s="274"/>
      <c r="J1015" s="288"/>
      <c r="K1015" s="289"/>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08" cm="1">
        <f t="array" ref="E1016">IF(INDEX(I:I,ROW())&lt;&gt;"",VALUE(TRIM(LEFT(INDEX(I:I,ROW()),6))),0)</f>
        <v>0</v>
      </c>
      <c r="F1016" s="269"/>
      <c r="G1016" s="273"/>
      <c r="H1016" s="288"/>
      <c r="I1016" s="274"/>
      <c r="J1016" s="288"/>
      <c r="K1016" s="289"/>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08" cm="1">
        <f t="array" ref="E1017">IF(INDEX(I:I,ROW())&lt;&gt;"",VALUE(TRIM(LEFT(INDEX(I:I,ROW()),6))),0)</f>
        <v>0</v>
      </c>
      <c r="F1017" s="269"/>
      <c r="G1017" s="273"/>
      <c r="H1017" s="288"/>
      <c r="I1017" s="274"/>
      <c r="J1017" s="288"/>
      <c r="K1017" s="289"/>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08" cm="1">
        <f t="array" ref="E1018">IF(INDEX(I:I,ROW())&lt;&gt;"",VALUE(TRIM(LEFT(INDEX(I:I,ROW()),6))),0)</f>
        <v>0</v>
      </c>
      <c r="F1018" s="269"/>
      <c r="G1018" s="273"/>
      <c r="H1018" s="288"/>
      <c r="I1018" s="274"/>
      <c r="J1018" s="288"/>
      <c r="K1018" s="289"/>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08" cm="1">
        <f t="array" ref="E1019">IF(INDEX(I:I,ROW())&lt;&gt;"",VALUE(TRIM(LEFT(INDEX(I:I,ROW()),6))),0)</f>
        <v>0</v>
      </c>
      <c r="F1019" s="269"/>
      <c r="G1019" s="273"/>
      <c r="H1019" s="288"/>
      <c r="I1019" s="274"/>
      <c r="J1019" s="288"/>
      <c r="K1019" s="289"/>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08" cm="1">
        <f t="array" ref="E1020">IF(INDEX(I:I,ROW())&lt;&gt;"",VALUE(TRIM(LEFT(INDEX(I:I,ROW()),6))),0)</f>
        <v>0</v>
      </c>
      <c r="F1020" s="269"/>
      <c r="G1020" s="273"/>
      <c r="H1020" s="288"/>
      <c r="I1020" s="274"/>
      <c r="J1020" s="288"/>
      <c r="K1020" s="289"/>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08" cm="1">
        <f t="array" ref="E1021">IF(INDEX(I:I,ROW())&lt;&gt;"",VALUE(TRIM(LEFT(INDEX(I:I,ROW()),6))),0)</f>
        <v>0</v>
      </c>
      <c r="F1021" s="269"/>
      <c r="G1021" s="273"/>
      <c r="H1021" s="288"/>
      <c r="I1021" s="274"/>
      <c r="J1021" s="288"/>
      <c r="K1021" s="289"/>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08" cm="1">
        <f t="array" ref="E1022">IF(INDEX(I:I,ROW())&lt;&gt;"",VALUE(TRIM(LEFT(INDEX(I:I,ROW()),6))),0)</f>
        <v>0</v>
      </c>
      <c r="F1022" s="269"/>
      <c r="G1022" s="273"/>
      <c r="H1022" s="288"/>
      <c r="I1022" s="274"/>
      <c r="J1022" s="288"/>
      <c r="K1022" s="289"/>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08" cm="1">
        <f t="array" ref="E1023">IF(INDEX(I:I,ROW())&lt;&gt;"",VALUE(TRIM(LEFT(INDEX(I:I,ROW()),6))),0)</f>
        <v>0</v>
      </c>
      <c r="F1023" s="269"/>
      <c r="G1023" s="273"/>
      <c r="H1023" s="288"/>
      <c r="I1023" s="274"/>
      <c r="J1023" s="288"/>
      <c r="K1023" s="289"/>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08" cm="1">
        <f t="array" ref="E1024">IF(INDEX(I:I,ROW())&lt;&gt;"",VALUE(TRIM(LEFT(INDEX(I:I,ROW()),6))),0)</f>
        <v>0</v>
      </c>
      <c r="F1024" s="269"/>
      <c r="G1024" s="273"/>
      <c r="H1024" s="288"/>
      <c r="I1024" s="274"/>
      <c r="J1024" s="288"/>
      <c r="K1024" s="289"/>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08" cm="1">
        <f t="array" ref="E1025">IF(INDEX(I:I,ROW())&lt;&gt;"",VALUE(TRIM(LEFT(INDEX(I:I,ROW()),6))),0)</f>
        <v>0</v>
      </c>
      <c r="F1025" s="269"/>
      <c r="G1025" s="273"/>
      <c r="H1025" s="288"/>
      <c r="I1025" s="274"/>
      <c r="J1025" s="288"/>
      <c r="K1025" s="289"/>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08" cm="1">
        <f t="array" ref="E1026">IF(INDEX(I:I,ROW())&lt;&gt;"",VALUE(TRIM(LEFT(INDEX(I:I,ROW()),6))),0)</f>
        <v>0</v>
      </c>
      <c r="F1026" s="269"/>
      <c r="G1026" s="273"/>
      <c r="H1026" s="288"/>
      <c r="I1026" s="274"/>
      <c r="J1026" s="288"/>
      <c r="K1026" s="289"/>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08" cm="1">
        <f t="array" ref="E1027">IF(INDEX(I:I,ROW())&lt;&gt;"",VALUE(TRIM(LEFT(INDEX(I:I,ROW()),6))),0)</f>
        <v>0</v>
      </c>
      <c r="F1027" s="269"/>
      <c r="G1027" s="273"/>
      <c r="H1027" s="288"/>
      <c r="I1027" s="274"/>
      <c r="J1027" s="288"/>
      <c r="K1027" s="289"/>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08" cm="1">
        <f t="array" ref="E1028">IF(INDEX(I:I,ROW())&lt;&gt;"",VALUE(TRIM(LEFT(INDEX(I:I,ROW()),6))),0)</f>
        <v>0</v>
      </c>
      <c r="F1028" s="269"/>
      <c r="G1028" s="273"/>
      <c r="H1028" s="288"/>
      <c r="I1028" s="274"/>
      <c r="J1028" s="288"/>
      <c r="K1028" s="289"/>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08" cm="1">
        <f t="array" ref="E1029">IF(INDEX(I:I,ROW())&lt;&gt;"",VALUE(TRIM(LEFT(INDEX(I:I,ROW()),6))),0)</f>
        <v>0</v>
      </c>
      <c r="F1029" s="269"/>
      <c r="G1029" s="273"/>
      <c r="H1029" s="288"/>
      <c r="I1029" s="274"/>
      <c r="J1029" s="288"/>
      <c r="K1029" s="289"/>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08" cm="1">
        <f t="array" ref="E1030">IF(INDEX(I:I,ROW())&lt;&gt;"",VALUE(TRIM(LEFT(INDEX(I:I,ROW()),6))),0)</f>
        <v>0</v>
      </c>
      <c r="F1030" s="269"/>
      <c r="G1030" s="273"/>
      <c r="H1030" s="288"/>
      <c r="I1030" s="274"/>
      <c r="J1030" s="288"/>
      <c r="K1030" s="289"/>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08" cm="1">
        <f t="array" ref="E1031">IF(INDEX(I:I,ROW())&lt;&gt;"",VALUE(TRIM(LEFT(INDEX(I:I,ROW()),6))),0)</f>
        <v>0</v>
      </c>
      <c r="F1031" s="269"/>
      <c r="G1031" s="273"/>
      <c r="H1031" s="288"/>
      <c r="I1031" s="274"/>
      <c r="J1031" s="288"/>
      <c r="K1031" s="289"/>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08" cm="1">
        <f t="array" ref="E1032">IF(INDEX(I:I,ROW())&lt;&gt;"",VALUE(TRIM(LEFT(INDEX(I:I,ROW()),6))),0)</f>
        <v>0</v>
      </c>
      <c r="F1032" s="269"/>
      <c r="G1032" s="273"/>
      <c r="H1032" s="288"/>
      <c r="I1032" s="274"/>
      <c r="J1032" s="288"/>
      <c r="K1032" s="289"/>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08" cm="1">
        <f t="array" ref="E1033">IF(INDEX(I:I,ROW())&lt;&gt;"",VALUE(TRIM(LEFT(INDEX(I:I,ROW()),6))),0)</f>
        <v>0</v>
      </c>
      <c r="F1033" s="269"/>
      <c r="G1033" s="273"/>
      <c r="H1033" s="288"/>
      <c r="I1033" s="274"/>
      <c r="J1033" s="288"/>
      <c r="K1033" s="289"/>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08" cm="1">
        <f t="array" ref="E1034">IF(INDEX(I:I,ROW())&lt;&gt;"",VALUE(TRIM(LEFT(INDEX(I:I,ROW()),6))),0)</f>
        <v>0</v>
      </c>
      <c r="F1034" s="269"/>
      <c r="G1034" s="273"/>
      <c r="H1034" s="288"/>
      <c r="I1034" s="274"/>
      <c r="J1034" s="288"/>
      <c r="K1034" s="289"/>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08" cm="1">
        <f t="array" ref="E1035">IF(INDEX(I:I,ROW())&lt;&gt;"",VALUE(TRIM(LEFT(INDEX(I:I,ROW()),6))),0)</f>
        <v>0</v>
      </c>
      <c r="F1035" s="269"/>
      <c r="G1035" s="273"/>
      <c r="H1035" s="288"/>
      <c r="I1035" s="274"/>
      <c r="J1035" s="288"/>
      <c r="K1035" s="289"/>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08" cm="1">
        <f t="array" ref="E1036">IF(INDEX(I:I,ROW())&lt;&gt;"",VALUE(TRIM(LEFT(INDEX(I:I,ROW()),6))),0)</f>
        <v>0</v>
      </c>
      <c r="F1036" s="269"/>
      <c r="G1036" s="273"/>
      <c r="H1036" s="288"/>
      <c r="I1036" s="274"/>
      <c r="J1036" s="288"/>
      <c r="K1036" s="289"/>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08" cm="1">
        <f t="array" ref="E1037">IF(INDEX(I:I,ROW())&lt;&gt;"",VALUE(TRIM(LEFT(INDEX(I:I,ROW()),6))),0)</f>
        <v>0</v>
      </c>
      <c r="F1037" s="269"/>
      <c r="G1037" s="273"/>
      <c r="H1037" s="288"/>
      <c r="I1037" s="274"/>
      <c r="J1037" s="288"/>
      <c r="K1037" s="289"/>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08" cm="1">
        <f t="array" ref="E1038">IF(INDEX(I:I,ROW())&lt;&gt;"",VALUE(TRIM(LEFT(INDEX(I:I,ROW()),6))),0)</f>
        <v>0</v>
      </c>
      <c r="F1038" s="269"/>
      <c r="G1038" s="273"/>
      <c r="H1038" s="288"/>
      <c r="I1038" s="274"/>
      <c r="J1038" s="288"/>
      <c r="K1038" s="289"/>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08" cm="1">
        <f t="array" ref="E1039">IF(INDEX(I:I,ROW())&lt;&gt;"",VALUE(TRIM(LEFT(INDEX(I:I,ROW()),6))),0)</f>
        <v>0</v>
      </c>
      <c r="F1039" s="269"/>
      <c r="G1039" s="273"/>
      <c r="H1039" s="288"/>
      <c r="I1039" s="274"/>
      <c r="J1039" s="288"/>
      <c r="K1039" s="289"/>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08" cm="1">
        <f t="array" ref="E1040">IF(INDEX(I:I,ROW())&lt;&gt;"",VALUE(TRIM(LEFT(INDEX(I:I,ROW()),6))),0)</f>
        <v>0</v>
      </c>
      <c r="F1040" s="269"/>
      <c r="G1040" s="273"/>
      <c r="H1040" s="288"/>
      <c r="I1040" s="274"/>
      <c r="J1040" s="288"/>
      <c r="K1040" s="289"/>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08" cm="1">
        <f t="array" ref="E1041">IF(INDEX(I:I,ROW())&lt;&gt;"",VALUE(TRIM(LEFT(INDEX(I:I,ROW()),6))),0)</f>
        <v>0</v>
      </c>
      <c r="F1041" s="269"/>
      <c r="G1041" s="273"/>
      <c r="H1041" s="288"/>
      <c r="I1041" s="274"/>
      <c r="J1041" s="288"/>
      <c r="K1041" s="289"/>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08" cm="1">
        <f t="array" ref="E1042">IF(INDEX(I:I,ROW())&lt;&gt;"",VALUE(TRIM(LEFT(INDEX(I:I,ROW()),6))),0)</f>
        <v>0</v>
      </c>
      <c r="F1042" s="269"/>
      <c r="G1042" s="273"/>
      <c r="H1042" s="288"/>
      <c r="I1042" s="274"/>
      <c r="J1042" s="288"/>
      <c r="K1042" s="289"/>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08" cm="1">
        <f t="array" ref="E1043">IF(INDEX(I:I,ROW())&lt;&gt;"",VALUE(TRIM(LEFT(INDEX(I:I,ROW()),6))),0)</f>
        <v>0</v>
      </c>
      <c r="F1043" s="269"/>
      <c r="G1043" s="273"/>
      <c r="H1043" s="288"/>
      <c r="I1043" s="274"/>
      <c r="J1043" s="288"/>
      <c r="K1043" s="289"/>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08" cm="1">
        <f t="array" ref="E1044">IF(INDEX(I:I,ROW())&lt;&gt;"",VALUE(TRIM(LEFT(INDEX(I:I,ROW()),6))),0)</f>
        <v>0</v>
      </c>
      <c r="F1044" s="269"/>
      <c r="G1044" s="273"/>
      <c r="H1044" s="288"/>
      <c r="I1044" s="274"/>
      <c r="J1044" s="288"/>
      <c r="K1044" s="289"/>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08" cm="1">
        <f t="array" ref="E1045">IF(INDEX(I:I,ROW())&lt;&gt;"",VALUE(TRIM(LEFT(INDEX(I:I,ROW()),6))),0)</f>
        <v>0</v>
      </c>
      <c r="F1045" s="269"/>
      <c r="G1045" s="273"/>
      <c r="H1045" s="288"/>
      <c r="I1045" s="274"/>
      <c r="J1045" s="288"/>
      <c r="K1045" s="289"/>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08" cm="1">
        <f t="array" ref="E1046">IF(INDEX(I:I,ROW())&lt;&gt;"",VALUE(TRIM(LEFT(INDEX(I:I,ROW()),6))),0)</f>
        <v>0</v>
      </c>
      <c r="F1046" s="269"/>
      <c r="G1046" s="273"/>
      <c r="H1046" s="288"/>
      <c r="I1046" s="274"/>
      <c r="J1046" s="288"/>
      <c r="K1046" s="289"/>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08" cm="1">
        <f t="array" ref="E1047">IF(INDEX(I:I,ROW())&lt;&gt;"",VALUE(TRIM(LEFT(INDEX(I:I,ROW()),6))),0)</f>
        <v>0</v>
      </c>
      <c r="F1047" s="269"/>
      <c r="G1047" s="273"/>
      <c r="H1047" s="288"/>
      <c r="I1047" s="274"/>
      <c r="J1047" s="288"/>
      <c r="K1047" s="289"/>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08" cm="1">
        <f t="array" ref="E1048">IF(INDEX(I:I,ROW())&lt;&gt;"",VALUE(TRIM(LEFT(INDEX(I:I,ROW()),6))),0)</f>
        <v>0</v>
      </c>
      <c r="F1048" s="269"/>
      <c r="G1048" s="273"/>
      <c r="H1048" s="288"/>
      <c r="I1048" s="274"/>
      <c r="J1048" s="288"/>
      <c r="K1048" s="289"/>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08" cm="1">
        <f t="array" ref="E1049">IF(INDEX(I:I,ROW())&lt;&gt;"",VALUE(TRIM(LEFT(INDEX(I:I,ROW()),6))),0)</f>
        <v>0</v>
      </c>
      <c r="F1049" s="269"/>
      <c r="G1049" s="273"/>
      <c r="H1049" s="288"/>
      <c r="I1049" s="274"/>
      <c r="J1049" s="288"/>
      <c r="K1049" s="289"/>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08" cm="1">
        <f t="array" ref="E1050">IF(INDEX(I:I,ROW())&lt;&gt;"",VALUE(TRIM(LEFT(INDEX(I:I,ROW()),6))),0)</f>
        <v>0</v>
      </c>
      <c r="F1050" s="269"/>
      <c r="G1050" s="273"/>
      <c r="H1050" s="288"/>
      <c r="I1050" s="274"/>
      <c r="J1050" s="288"/>
      <c r="K1050" s="289"/>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08" cm="1">
        <f t="array" ref="E1051">IF(INDEX(I:I,ROW())&lt;&gt;"",VALUE(TRIM(LEFT(INDEX(I:I,ROW()),6))),0)</f>
        <v>0</v>
      </c>
      <c r="F1051" s="269"/>
      <c r="G1051" s="273"/>
      <c r="H1051" s="288"/>
      <c r="I1051" s="274"/>
      <c r="J1051" s="288"/>
      <c r="K1051" s="289"/>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08" cm="1">
        <f t="array" ref="E1052">IF(INDEX(I:I,ROW())&lt;&gt;"",VALUE(TRIM(LEFT(INDEX(I:I,ROW()),6))),0)</f>
        <v>0</v>
      </c>
      <c r="F1052" s="269"/>
      <c r="G1052" s="273"/>
      <c r="H1052" s="288"/>
      <c r="I1052" s="274"/>
      <c r="J1052" s="288"/>
      <c r="K1052" s="289"/>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08" cm="1">
        <f t="array" ref="E1053">IF(INDEX(I:I,ROW())&lt;&gt;"",VALUE(TRIM(LEFT(INDEX(I:I,ROW()),6))),0)</f>
        <v>0</v>
      </c>
      <c r="F1053" s="269"/>
      <c r="G1053" s="273"/>
      <c r="H1053" s="288"/>
      <c r="I1053" s="274"/>
      <c r="J1053" s="288"/>
      <c r="K1053" s="289"/>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08" cm="1">
        <f t="array" ref="E1054">IF(INDEX(I:I,ROW())&lt;&gt;"",VALUE(TRIM(LEFT(INDEX(I:I,ROW()),6))),0)</f>
        <v>0</v>
      </c>
      <c r="F1054" s="269"/>
      <c r="G1054" s="273"/>
      <c r="H1054" s="288"/>
      <c r="I1054" s="274"/>
      <c r="J1054" s="288"/>
      <c r="K1054" s="289"/>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08" cm="1">
        <f t="array" ref="E1055">IF(INDEX(I:I,ROW())&lt;&gt;"",VALUE(TRIM(LEFT(INDEX(I:I,ROW()),6))),0)</f>
        <v>0</v>
      </c>
      <c r="F1055" s="269"/>
      <c r="G1055" s="273"/>
      <c r="H1055" s="288"/>
      <c r="I1055" s="274"/>
      <c r="J1055" s="288"/>
      <c r="K1055" s="289"/>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08" cm="1">
        <f t="array" ref="E1056">IF(INDEX(I:I,ROW())&lt;&gt;"",VALUE(TRIM(LEFT(INDEX(I:I,ROW()),6))),0)</f>
        <v>0</v>
      </c>
      <c r="F1056" s="269"/>
      <c r="G1056" s="273"/>
      <c r="H1056" s="288"/>
      <c r="I1056" s="274"/>
      <c r="J1056" s="288"/>
      <c r="K1056" s="289"/>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08" cm="1">
        <f t="array" ref="E1057">IF(INDEX(I:I,ROW())&lt;&gt;"",VALUE(TRIM(LEFT(INDEX(I:I,ROW()),6))),0)</f>
        <v>0</v>
      </c>
      <c r="F1057" s="269"/>
      <c r="G1057" s="273"/>
      <c r="H1057" s="288"/>
      <c r="I1057" s="274"/>
      <c r="J1057" s="288"/>
      <c r="K1057" s="289"/>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08" cm="1">
        <f t="array" ref="E1058">IF(INDEX(I:I,ROW())&lt;&gt;"",VALUE(TRIM(LEFT(INDEX(I:I,ROW()),6))),0)</f>
        <v>0</v>
      </c>
      <c r="F1058" s="269"/>
      <c r="G1058" s="273"/>
      <c r="H1058" s="288"/>
      <c r="I1058" s="274"/>
      <c r="J1058" s="288"/>
      <c r="K1058" s="289"/>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08" cm="1">
        <f t="array" ref="E1059">IF(INDEX(I:I,ROW())&lt;&gt;"",VALUE(TRIM(LEFT(INDEX(I:I,ROW()),6))),0)</f>
        <v>0</v>
      </c>
      <c r="F1059" s="269"/>
      <c r="G1059" s="273"/>
      <c r="H1059" s="288"/>
      <c r="I1059" s="274"/>
      <c r="J1059" s="288"/>
      <c r="K1059" s="289"/>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08" cm="1">
        <f t="array" ref="E1060">IF(INDEX(I:I,ROW())&lt;&gt;"",VALUE(TRIM(LEFT(INDEX(I:I,ROW()),6))),0)</f>
        <v>0</v>
      </c>
      <c r="F1060" s="269"/>
      <c r="G1060" s="273"/>
      <c r="H1060" s="288"/>
      <c r="I1060" s="274"/>
      <c r="J1060" s="288"/>
      <c r="K1060" s="289"/>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08" cm="1">
        <f t="array" ref="E1061">IF(INDEX(I:I,ROW())&lt;&gt;"",VALUE(TRIM(LEFT(INDEX(I:I,ROW()),6))),0)</f>
        <v>0</v>
      </c>
      <c r="F1061" s="269"/>
      <c r="G1061" s="273"/>
      <c r="H1061" s="288"/>
      <c r="I1061" s="274"/>
      <c r="J1061" s="288"/>
      <c r="K1061" s="289"/>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08" cm="1">
        <f t="array" ref="E1062">IF(INDEX(I:I,ROW())&lt;&gt;"",VALUE(TRIM(LEFT(INDEX(I:I,ROW()),6))),0)</f>
        <v>0</v>
      </c>
      <c r="F1062" s="269"/>
      <c r="G1062" s="273"/>
      <c r="H1062" s="288"/>
      <c r="I1062" s="274"/>
      <c r="J1062" s="288"/>
      <c r="K1062" s="289"/>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08" cm="1">
        <f t="array" ref="E1063">IF(INDEX(I:I,ROW())&lt;&gt;"",VALUE(TRIM(LEFT(INDEX(I:I,ROW()),6))),0)</f>
        <v>0</v>
      </c>
      <c r="F1063" s="269"/>
      <c r="G1063" s="273"/>
      <c r="H1063" s="288"/>
      <c r="I1063" s="274"/>
      <c r="J1063" s="288"/>
      <c r="K1063" s="289"/>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08" cm="1">
        <f t="array" ref="E1064">IF(INDEX(I:I,ROW())&lt;&gt;"",VALUE(TRIM(LEFT(INDEX(I:I,ROW()),6))),0)</f>
        <v>0</v>
      </c>
      <c r="F1064" s="269"/>
      <c r="G1064" s="273"/>
      <c r="H1064" s="288"/>
      <c r="I1064" s="274"/>
      <c r="J1064" s="288"/>
      <c r="K1064" s="289"/>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08" cm="1">
        <f t="array" ref="E1065">IF(INDEX(I:I,ROW())&lt;&gt;"",VALUE(TRIM(LEFT(INDEX(I:I,ROW()),6))),0)</f>
        <v>0</v>
      </c>
      <c r="F1065" s="269"/>
      <c r="G1065" s="273"/>
      <c r="H1065" s="288"/>
      <c r="I1065" s="274"/>
      <c r="J1065" s="288"/>
      <c r="K1065" s="289"/>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08" cm="1">
        <f t="array" ref="E1066">IF(INDEX(I:I,ROW())&lt;&gt;"",VALUE(TRIM(LEFT(INDEX(I:I,ROW()),6))),0)</f>
        <v>0</v>
      </c>
      <c r="F1066" s="269"/>
      <c r="G1066" s="273"/>
      <c r="H1066" s="288"/>
      <c r="I1066" s="274"/>
      <c r="J1066" s="288"/>
      <c r="K1066" s="289"/>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08" cm="1">
        <f t="array" ref="E1067">IF(INDEX(I:I,ROW())&lt;&gt;"",VALUE(TRIM(LEFT(INDEX(I:I,ROW()),6))),0)</f>
        <v>0</v>
      </c>
      <c r="F1067" s="269"/>
      <c r="G1067" s="273"/>
      <c r="H1067" s="288"/>
      <c r="I1067" s="274"/>
      <c r="J1067" s="288"/>
      <c r="K1067" s="289"/>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08" cm="1">
        <f t="array" ref="E1068">IF(INDEX(I:I,ROW())&lt;&gt;"",VALUE(TRIM(LEFT(INDEX(I:I,ROW()),6))),0)</f>
        <v>0</v>
      </c>
      <c r="F1068" s="269"/>
      <c r="G1068" s="273"/>
      <c r="H1068" s="288"/>
      <c r="I1068" s="274"/>
      <c r="J1068" s="288"/>
      <c r="K1068" s="289"/>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08" cm="1">
        <f t="array" ref="E1069">IF(INDEX(I:I,ROW())&lt;&gt;"",VALUE(TRIM(LEFT(INDEX(I:I,ROW()),6))),0)</f>
        <v>0</v>
      </c>
      <c r="F1069" s="269"/>
      <c r="G1069" s="273"/>
      <c r="H1069" s="288"/>
      <c r="I1069" s="274"/>
      <c r="J1069" s="288"/>
      <c r="K1069" s="289"/>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08" cm="1">
        <f t="array" ref="E1070">IF(INDEX(I:I,ROW())&lt;&gt;"",VALUE(TRIM(LEFT(INDEX(I:I,ROW()),6))),0)</f>
        <v>0</v>
      </c>
      <c r="F1070" s="269"/>
      <c r="G1070" s="273"/>
      <c r="H1070" s="288"/>
      <c r="I1070" s="274"/>
      <c r="J1070" s="288"/>
      <c r="K1070" s="289"/>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08" cm="1">
        <f t="array" ref="E1071">IF(INDEX(I:I,ROW())&lt;&gt;"",VALUE(TRIM(LEFT(INDEX(I:I,ROW()),6))),0)</f>
        <v>0</v>
      </c>
      <c r="F1071" s="269"/>
      <c r="G1071" s="273"/>
      <c r="H1071" s="288"/>
      <c r="I1071" s="274"/>
      <c r="J1071" s="288"/>
      <c r="K1071" s="289"/>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08" cm="1">
        <f t="array" ref="E1072">IF(INDEX(I:I,ROW())&lt;&gt;"",VALUE(TRIM(LEFT(INDEX(I:I,ROW()),6))),0)</f>
        <v>0</v>
      </c>
      <c r="F1072" s="269"/>
      <c r="G1072" s="273"/>
      <c r="H1072" s="288"/>
      <c r="I1072" s="274"/>
      <c r="J1072" s="288"/>
      <c r="K1072" s="289"/>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08" cm="1">
        <f t="array" ref="E1073">IF(INDEX(I:I,ROW())&lt;&gt;"",VALUE(TRIM(LEFT(INDEX(I:I,ROW()),6))),0)</f>
        <v>0</v>
      </c>
      <c r="F1073" s="269"/>
      <c r="G1073" s="273"/>
      <c r="H1073" s="288"/>
      <c r="I1073" s="274"/>
      <c r="J1073" s="288"/>
      <c r="K1073" s="289"/>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08" cm="1">
        <f t="array" ref="E1074">IF(INDEX(I:I,ROW())&lt;&gt;"",VALUE(TRIM(LEFT(INDEX(I:I,ROW()),6))),0)</f>
        <v>0</v>
      </c>
      <c r="F1074" s="269"/>
      <c r="G1074" s="273"/>
      <c r="H1074" s="288"/>
      <c r="I1074" s="274"/>
      <c r="J1074" s="288"/>
      <c r="K1074" s="289"/>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08" cm="1">
        <f t="array" ref="E1075">IF(INDEX(I:I,ROW())&lt;&gt;"",VALUE(TRIM(LEFT(INDEX(I:I,ROW()),6))),0)</f>
        <v>0</v>
      </c>
      <c r="F1075" s="269"/>
      <c r="G1075" s="273"/>
      <c r="H1075" s="288"/>
      <c r="I1075" s="274"/>
      <c r="J1075" s="288"/>
      <c r="K1075" s="289"/>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08" cm="1">
        <f t="array" ref="E1076">IF(INDEX(I:I,ROW())&lt;&gt;"",VALUE(TRIM(LEFT(INDEX(I:I,ROW()),6))),0)</f>
        <v>0</v>
      </c>
      <c r="F1076" s="269"/>
      <c r="G1076" s="273"/>
      <c r="H1076" s="288"/>
      <c r="I1076" s="274"/>
      <c r="J1076" s="288"/>
      <c r="K1076" s="289"/>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08" cm="1">
        <f t="array" ref="E1077">IF(INDEX(I:I,ROW())&lt;&gt;"",VALUE(TRIM(LEFT(INDEX(I:I,ROW()),6))),0)</f>
        <v>0</v>
      </c>
      <c r="F1077" s="269"/>
      <c r="G1077" s="273"/>
      <c r="H1077" s="288"/>
      <c r="I1077" s="274"/>
      <c r="J1077" s="288"/>
      <c r="K1077" s="289"/>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08" cm="1">
        <f t="array" ref="E1078">IF(INDEX(I:I,ROW())&lt;&gt;"",VALUE(TRIM(LEFT(INDEX(I:I,ROW()),6))),0)</f>
        <v>0</v>
      </c>
      <c r="F1078" s="269"/>
      <c r="G1078" s="273"/>
      <c r="H1078" s="288"/>
      <c r="I1078" s="274"/>
      <c r="J1078" s="288"/>
      <c r="K1078" s="289"/>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08" cm="1">
        <f t="array" ref="E1079">IF(INDEX(I:I,ROW())&lt;&gt;"",VALUE(TRIM(LEFT(INDEX(I:I,ROW()),6))),0)</f>
        <v>0</v>
      </c>
      <c r="F1079" s="269"/>
      <c r="G1079" s="273"/>
      <c r="H1079" s="288"/>
      <c r="I1079" s="274"/>
      <c r="J1079" s="288"/>
      <c r="K1079" s="289"/>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08" cm="1">
        <f t="array" ref="E1080">IF(INDEX(I:I,ROW())&lt;&gt;"",VALUE(TRIM(LEFT(INDEX(I:I,ROW()),6))),0)</f>
        <v>0</v>
      </c>
      <c r="F1080" s="269"/>
      <c r="G1080" s="273"/>
      <c r="H1080" s="288"/>
      <c r="I1080" s="274"/>
      <c r="J1080" s="288"/>
      <c r="K1080" s="289"/>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08" cm="1">
        <f t="array" ref="E1081">IF(INDEX(I:I,ROW())&lt;&gt;"",VALUE(TRIM(LEFT(INDEX(I:I,ROW()),6))),0)</f>
        <v>0</v>
      </c>
      <c r="F1081" s="269"/>
      <c r="G1081" s="273"/>
      <c r="H1081" s="288"/>
      <c r="I1081" s="274"/>
      <c r="J1081" s="288"/>
      <c r="K1081" s="289"/>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08" cm="1">
        <f t="array" ref="E1082">IF(INDEX(I:I,ROW())&lt;&gt;"",VALUE(TRIM(LEFT(INDEX(I:I,ROW()),6))),0)</f>
        <v>0</v>
      </c>
      <c r="F1082" s="269"/>
      <c r="G1082" s="273"/>
      <c r="H1082" s="288"/>
      <c r="I1082" s="274"/>
      <c r="J1082" s="288"/>
      <c r="K1082" s="289"/>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08" cm="1">
        <f t="array" ref="E1083">IF(INDEX(I:I,ROW())&lt;&gt;"",VALUE(TRIM(LEFT(INDEX(I:I,ROW()),6))),0)</f>
        <v>0</v>
      </c>
      <c r="F1083" s="269"/>
      <c r="G1083" s="273"/>
      <c r="H1083" s="288"/>
      <c r="I1083" s="274"/>
      <c r="J1083" s="288"/>
      <c r="K1083" s="289"/>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08" cm="1">
        <f t="array" ref="E1084">IF(INDEX(I:I,ROW())&lt;&gt;"",VALUE(TRIM(LEFT(INDEX(I:I,ROW()),6))),0)</f>
        <v>0</v>
      </c>
      <c r="F1084" s="269"/>
      <c r="G1084" s="273"/>
      <c r="H1084" s="288"/>
      <c r="I1084" s="274"/>
      <c r="J1084" s="288"/>
      <c r="K1084" s="289"/>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08" cm="1">
        <f t="array" ref="E1085">IF(INDEX(I:I,ROW())&lt;&gt;"",VALUE(TRIM(LEFT(INDEX(I:I,ROW()),6))),0)</f>
        <v>0</v>
      </c>
      <c r="F1085" s="269"/>
      <c r="G1085" s="273"/>
      <c r="H1085" s="288"/>
      <c r="I1085" s="274"/>
      <c r="J1085" s="288"/>
      <c r="K1085" s="289"/>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08" cm="1">
        <f t="array" ref="E1086">IF(INDEX(I:I,ROW())&lt;&gt;"",VALUE(TRIM(LEFT(INDEX(I:I,ROW()),6))),0)</f>
        <v>0</v>
      </c>
      <c r="F1086" s="269"/>
      <c r="G1086" s="273"/>
      <c r="H1086" s="288"/>
      <c r="I1086" s="274"/>
      <c r="J1086" s="288"/>
      <c r="K1086" s="289"/>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08" cm="1">
        <f t="array" ref="E1087">IF(INDEX(I:I,ROW())&lt;&gt;"",VALUE(TRIM(LEFT(INDEX(I:I,ROW()),6))),0)</f>
        <v>0</v>
      </c>
      <c r="F1087" s="269"/>
      <c r="G1087" s="273"/>
      <c r="H1087" s="288"/>
      <c r="I1087" s="274"/>
      <c r="J1087" s="288"/>
      <c r="K1087" s="289"/>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08" cm="1">
        <f t="array" ref="E1088">IF(INDEX(I:I,ROW())&lt;&gt;"",VALUE(TRIM(LEFT(INDEX(I:I,ROW()),6))),0)</f>
        <v>0</v>
      </c>
      <c r="F1088" s="269"/>
      <c r="G1088" s="273"/>
      <c r="H1088" s="288"/>
      <c r="I1088" s="274"/>
      <c r="J1088" s="288"/>
      <c r="K1088" s="289"/>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08" cm="1">
        <f t="array" ref="E1089">IF(INDEX(I:I,ROW())&lt;&gt;"",VALUE(TRIM(LEFT(INDEX(I:I,ROW()),6))),0)</f>
        <v>0</v>
      </c>
      <c r="F1089" s="269"/>
      <c r="G1089" s="273"/>
      <c r="H1089" s="288"/>
      <c r="I1089" s="274"/>
      <c r="J1089" s="288"/>
      <c r="K1089" s="289"/>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08" cm="1">
        <f t="array" ref="E1090">IF(INDEX(I:I,ROW())&lt;&gt;"",VALUE(TRIM(LEFT(INDEX(I:I,ROW()),6))),0)</f>
        <v>0</v>
      </c>
      <c r="F1090" s="269"/>
      <c r="G1090" s="273"/>
      <c r="H1090" s="288"/>
      <c r="I1090" s="274"/>
      <c r="J1090" s="288"/>
      <c r="K1090" s="289"/>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08" cm="1">
        <f t="array" ref="E1091">IF(INDEX(I:I,ROW())&lt;&gt;"",VALUE(TRIM(LEFT(INDEX(I:I,ROW()),6))),0)</f>
        <v>0</v>
      </c>
      <c r="F1091" s="269"/>
      <c r="G1091" s="273"/>
      <c r="H1091" s="288"/>
      <c r="I1091" s="274"/>
      <c r="J1091" s="288"/>
      <c r="K1091" s="289"/>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08" cm="1">
        <f t="array" ref="E1092">IF(INDEX(I:I,ROW())&lt;&gt;"",VALUE(TRIM(LEFT(INDEX(I:I,ROW()),6))),0)</f>
        <v>0</v>
      </c>
      <c r="F1092" s="269"/>
      <c r="G1092" s="273"/>
      <c r="H1092" s="288"/>
      <c r="I1092" s="274"/>
      <c r="J1092" s="288"/>
      <c r="K1092" s="289"/>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08" cm="1">
        <f t="array" ref="E1093">IF(INDEX(I:I,ROW())&lt;&gt;"",VALUE(TRIM(LEFT(INDEX(I:I,ROW()),6))),0)</f>
        <v>0</v>
      </c>
      <c r="F1093" s="269"/>
      <c r="G1093" s="273"/>
      <c r="H1093" s="288"/>
      <c r="I1093" s="274"/>
      <c r="J1093" s="288"/>
      <c r="K1093" s="289"/>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08" cm="1">
        <f t="array" ref="E1094">IF(INDEX(I:I,ROW())&lt;&gt;"",VALUE(TRIM(LEFT(INDEX(I:I,ROW()),6))),0)</f>
        <v>0</v>
      </c>
      <c r="F1094" s="269"/>
      <c r="G1094" s="273"/>
      <c r="H1094" s="288"/>
      <c r="I1094" s="274"/>
      <c r="J1094" s="288"/>
      <c r="K1094" s="289"/>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08" cm="1">
        <f t="array" ref="E1095">IF(INDEX(I:I,ROW())&lt;&gt;"",VALUE(TRIM(LEFT(INDEX(I:I,ROW()),6))),0)</f>
        <v>0</v>
      </c>
      <c r="F1095" s="269"/>
      <c r="G1095" s="273"/>
      <c r="H1095" s="288"/>
      <c r="I1095" s="274"/>
      <c r="J1095" s="288"/>
      <c r="K1095" s="289"/>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08" cm="1">
        <f t="array" ref="E1096">IF(INDEX(I:I,ROW())&lt;&gt;"",VALUE(TRIM(LEFT(INDEX(I:I,ROW()),6))),0)</f>
        <v>0</v>
      </c>
      <c r="F1096" s="269"/>
      <c r="G1096" s="273"/>
      <c r="H1096" s="288"/>
      <c r="I1096" s="274"/>
      <c r="J1096" s="288"/>
      <c r="K1096" s="289"/>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08" cm="1">
        <f t="array" ref="E1097">IF(INDEX(I:I,ROW())&lt;&gt;"",VALUE(TRIM(LEFT(INDEX(I:I,ROW()),6))),0)</f>
        <v>0</v>
      </c>
      <c r="F1097" s="269"/>
      <c r="G1097" s="273"/>
      <c r="H1097" s="288"/>
      <c r="I1097" s="274"/>
      <c r="J1097" s="288"/>
      <c r="K1097" s="289"/>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08" cm="1">
        <f t="array" ref="E1098">IF(INDEX(I:I,ROW())&lt;&gt;"",VALUE(TRIM(LEFT(INDEX(I:I,ROW()),6))),0)</f>
        <v>0</v>
      </c>
      <c r="F1098" s="269"/>
      <c r="G1098" s="273"/>
      <c r="H1098" s="288"/>
      <c r="I1098" s="274"/>
      <c r="J1098" s="288"/>
      <c r="K1098" s="289"/>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08" cm="1">
        <f t="array" ref="E1099">IF(INDEX(I:I,ROW())&lt;&gt;"",VALUE(TRIM(LEFT(INDEX(I:I,ROW()),6))),0)</f>
        <v>0</v>
      </c>
      <c r="F1099" s="269"/>
      <c r="G1099" s="273"/>
      <c r="H1099" s="288"/>
      <c r="I1099" s="274"/>
      <c r="J1099" s="288"/>
      <c r="K1099" s="289"/>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08" cm="1">
        <f t="array" ref="E1100">IF(INDEX(I:I,ROW())&lt;&gt;"",VALUE(TRIM(LEFT(INDEX(I:I,ROW()),6))),0)</f>
        <v>0</v>
      </c>
      <c r="F1100" s="269"/>
      <c r="G1100" s="273"/>
      <c r="H1100" s="288"/>
      <c r="I1100" s="274"/>
      <c r="J1100" s="288"/>
      <c r="K1100" s="289"/>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08" cm="1">
        <f t="array" ref="E1101">IF(INDEX(I:I,ROW())&lt;&gt;"",VALUE(TRIM(LEFT(INDEX(I:I,ROW()),6))),0)</f>
        <v>0</v>
      </c>
      <c r="F1101" s="269"/>
      <c r="G1101" s="273"/>
      <c r="H1101" s="288"/>
      <c r="I1101" s="274"/>
      <c r="J1101" s="288"/>
      <c r="K1101" s="289"/>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08" cm="1">
        <f t="array" ref="E1102">IF(INDEX(I:I,ROW())&lt;&gt;"",VALUE(TRIM(LEFT(INDEX(I:I,ROW()),6))),0)</f>
        <v>0</v>
      </c>
      <c r="F1102" s="269"/>
      <c r="G1102" s="273"/>
      <c r="H1102" s="288"/>
      <c r="I1102" s="274"/>
      <c r="J1102" s="288"/>
      <c r="K1102" s="289"/>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08" cm="1">
        <f t="array" ref="E1103">IF(INDEX(I:I,ROW())&lt;&gt;"",VALUE(TRIM(LEFT(INDEX(I:I,ROW()),6))),0)</f>
        <v>0</v>
      </c>
      <c r="F1103" s="269"/>
      <c r="G1103" s="273"/>
      <c r="H1103" s="288"/>
      <c r="I1103" s="274"/>
      <c r="J1103" s="288"/>
      <c r="K1103" s="289"/>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08" cm="1">
        <f t="array" ref="E1104">IF(INDEX(I:I,ROW())&lt;&gt;"",VALUE(TRIM(LEFT(INDEX(I:I,ROW()),6))),0)</f>
        <v>0</v>
      </c>
      <c r="F1104" s="269"/>
      <c r="G1104" s="273"/>
      <c r="H1104" s="288"/>
      <c r="I1104" s="274"/>
      <c r="J1104" s="288"/>
      <c r="K1104" s="289"/>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08" cm="1">
        <f t="array" ref="E1105">IF(INDEX(I:I,ROW())&lt;&gt;"",VALUE(TRIM(LEFT(INDEX(I:I,ROW()),6))),0)</f>
        <v>0</v>
      </c>
      <c r="F1105" s="269"/>
      <c r="G1105" s="273"/>
      <c r="H1105" s="288"/>
      <c r="I1105" s="274"/>
      <c r="J1105" s="288"/>
      <c r="K1105" s="289"/>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08" cm="1">
        <f t="array" ref="E1106">IF(INDEX(I:I,ROW())&lt;&gt;"",VALUE(TRIM(LEFT(INDEX(I:I,ROW()),6))),0)</f>
        <v>0</v>
      </c>
      <c r="F1106" s="269"/>
      <c r="G1106" s="273"/>
      <c r="H1106" s="288"/>
      <c r="I1106" s="274"/>
      <c r="J1106" s="288"/>
      <c r="K1106" s="289"/>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08" cm="1">
        <f t="array" ref="E1107">IF(INDEX(I:I,ROW())&lt;&gt;"",VALUE(TRIM(LEFT(INDEX(I:I,ROW()),6))),0)</f>
        <v>0</v>
      </c>
      <c r="F1107" s="269"/>
      <c r="G1107" s="273"/>
      <c r="H1107" s="288"/>
      <c r="I1107" s="274"/>
      <c r="J1107" s="288"/>
      <c r="K1107" s="289"/>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08" cm="1">
        <f t="array" ref="E1108">IF(INDEX(I:I,ROW())&lt;&gt;"",VALUE(TRIM(LEFT(INDEX(I:I,ROW()),6))),0)</f>
        <v>0</v>
      </c>
      <c r="F1108" s="269"/>
      <c r="G1108" s="273"/>
      <c r="H1108" s="288"/>
      <c r="I1108" s="274"/>
      <c r="J1108" s="288"/>
      <c r="K1108" s="289"/>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08" cm="1">
        <f t="array" ref="E1109">IF(INDEX(I:I,ROW())&lt;&gt;"",VALUE(TRIM(LEFT(INDEX(I:I,ROW()),6))),0)</f>
        <v>0</v>
      </c>
      <c r="F1109" s="269"/>
      <c r="G1109" s="273"/>
      <c r="H1109" s="288"/>
      <c r="I1109" s="274"/>
      <c r="J1109" s="288"/>
      <c r="K1109" s="289"/>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08" cm="1">
        <f t="array" ref="E1110">IF(INDEX(I:I,ROW())&lt;&gt;"",VALUE(TRIM(LEFT(INDEX(I:I,ROW()),6))),0)</f>
        <v>0</v>
      </c>
      <c r="F1110" s="269"/>
      <c r="G1110" s="273"/>
      <c r="H1110" s="288"/>
      <c r="I1110" s="274"/>
      <c r="J1110" s="288"/>
      <c r="K1110" s="289"/>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08" cm="1">
        <f t="array" ref="E1111">IF(INDEX(I:I,ROW())&lt;&gt;"",VALUE(TRIM(LEFT(INDEX(I:I,ROW()),6))),0)</f>
        <v>0</v>
      </c>
      <c r="F1111" s="269"/>
      <c r="G1111" s="273"/>
      <c r="H1111" s="288"/>
      <c r="I1111" s="274"/>
      <c r="J1111" s="288"/>
      <c r="K1111" s="289"/>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08" cm="1">
        <f t="array" ref="E1112">IF(INDEX(I:I,ROW())&lt;&gt;"",VALUE(TRIM(LEFT(INDEX(I:I,ROW()),6))),0)</f>
        <v>0</v>
      </c>
      <c r="F1112" s="269"/>
      <c r="G1112" s="273"/>
      <c r="H1112" s="288"/>
      <c r="I1112" s="274"/>
      <c r="J1112" s="288"/>
      <c r="K1112" s="289"/>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08" cm="1">
        <f t="array" ref="E1113">IF(INDEX(I:I,ROW())&lt;&gt;"",VALUE(TRIM(LEFT(INDEX(I:I,ROW()),6))),0)</f>
        <v>0</v>
      </c>
      <c r="F1113" s="269"/>
      <c r="G1113" s="273"/>
      <c r="H1113" s="288"/>
      <c r="I1113" s="274"/>
      <c r="J1113" s="288"/>
      <c r="K1113" s="289"/>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08" cm="1">
        <f t="array" ref="E1114">IF(INDEX(I:I,ROW())&lt;&gt;"",VALUE(TRIM(LEFT(INDEX(I:I,ROW()),6))),0)</f>
        <v>0</v>
      </c>
      <c r="F1114" s="269"/>
      <c r="G1114" s="273"/>
      <c r="H1114" s="288"/>
      <c r="I1114" s="274"/>
      <c r="J1114" s="288"/>
      <c r="K1114" s="289"/>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08" cm="1">
        <f t="array" ref="E1115">IF(INDEX(I:I,ROW())&lt;&gt;"",VALUE(TRIM(LEFT(INDEX(I:I,ROW()),6))),0)</f>
        <v>0</v>
      </c>
      <c r="F1115" s="269"/>
      <c r="G1115" s="273"/>
      <c r="H1115" s="288"/>
      <c r="I1115" s="274"/>
      <c r="J1115" s="288"/>
      <c r="K1115" s="289"/>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08" cm="1">
        <f t="array" ref="E1116">IF(INDEX(I:I,ROW())&lt;&gt;"",VALUE(TRIM(LEFT(INDEX(I:I,ROW()),6))),0)</f>
        <v>0</v>
      </c>
      <c r="F1116" s="269"/>
      <c r="G1116" s="273"/>
      <c r="H1116" s="288"/>
      <c r="I1116" s="274"/>
      <c r="J1116" s="288"/>
      <c r="K1116" s="289"/>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08" cm="1">
        <f t="array" ref="E1117">IF(INDEX(I:I,ROW())&lt;&gt;"",VALUE(TRIM(LEFT(INDEX(I:I,ROW()),6))),0)</f>
        <v>0</v>
      </c>
      <c r="F1117" s="269"/>
      <c r="G1117" s="273"/>
      <c r="H1117" s="288"/>
      <c r="I1117" s="274"/>
      <c r="J1117" s="288"/>
      <c r="K1117" s="289"/>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08" cm="1">
        <f t="array" ref="E1118">IF(INDEX(I:I,ROW())&lt;&gt;"",VALUE(TRIM(LEFT(INDEX(I:I,ROW()),6))),0)</f>
        <v>0</v>
      </c>
      <c r="F1118" s="269"/>
      <c r="G1118" s="273"/>
      <c r="H1118" s="288"/>
      <c r="I1118" s="274"/>
      <c r="J1118" s="288"/>
      <c r="K1118" s="289"/>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08" cm="1">
        <f t="array" ref="E1119">IF(INDEX(I:I,ROW())&lt;&gt;"",VALUE(TRIM(LEFT(INDEX(I:I,ROW()),6))),0)</f>
        <v>0</v>
      </c>
      <c r="F1119" s="269"/>
      <c r="G1119" s="273"/>
      <c r="H1119" s="288"/>
      <c r="I1119" s="274"/>
      <c r="J1119" s="288"/>
      <c r="K1119" s="289"/>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08" cm="1">
        <f t="array" ref="E1120">IF(INDEX(I:I,ROW())&lt;&gt;"",VALUE(TRIM(LEFT(INDEX(I:I,ROW()),6))),0)</f>
        <v>0</v>
      </c>
      <c r="F1120" s="269"/>
      <c r="G1120" s="273"/>
      <c r="H1120" s="288"/>
      <c r="I1120" s="274"/>
      <c r="J1120" s="288"/>
      <c r="K1120" s="289"/>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08" cm="1">
        <f t="array" ref="E1121">IF(INDEX(I:I,ROW())&lt;&gt;"",VALUE(TRIM(LEFT(INDEX(I:I,ROW()),6))),0)</f>
        <v>0</v>
      </c>
      <c r="F1121" s="269"/>
      <c r="G1121" s="273"/>
      <c r="H1121" s="288"/>
      <c r="I1121" s="274"/>
      <c r="J1121" s="288"/>
      <c r="K1121" s="289"/>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08" cm="1">
        <f t="array" ref="E1122">IF(INDEX(I:I,ROW())&lt;&gt;"",VALUE(TRIM(LEFT(INDEX(I:I,ROW()),6))),0)</f>
        <v>0</v>
      </c>
      <c r="F1122" s="269"/>
      <c r="G1122" s="273"/>
      <c r="H1122" s="288"/>
      <c r="I1122" s="274"/>
      <c r="J1122" s="288"/>
      <c r="K1122" s="289"/>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08" cm="1">
        <f t="array" ref="E1123">IF(INDEX(I:I,ROW())&lt;&gt;"",VALUE(TRIM(LEFT(INDEX(I:I,ROW()),6))),0)</f>
        <v>0</v>
      </c>
      <c r="F1123" s="269"/>
      <c r="G1123" s="273"/>
      <c r="H1123" s="288"/>
      <c r="I1123" s="274"/>
      <c r="J1123" s="288"/>
      <c r="K1123" s="289"/>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08" cm="1">
        <f t="array" ref="E1124">IF(INDEX(I:I,ROW())&lt;&gt;"",VALUE(TRIM(LEFT(INDEX(I:I,ROW()),6))),0)</f>
        <v>0</v>
      </c>
      <c r="F1124" s="269"/>
      <c r="G1124" s="273"/>
      <c r="H1124" s="288"/>
      <c r="I1124" s="274"/>
      <c r="J1124" s="288"/>
      <c r="K1124" s="289"/>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08" cm="1">
        <f t="array" ref="E1125">IF(INDEX(I:I,ROW())&lt;&gt;"",VALUE(TRIM(LEFT(INDEX(I:I,ROW()),6))),0)</f>
        <v>0</v>
      </c>
      <c r="F1125" s="269"/>
      <c r="G1125" s="273"/>
      <c r="H1125" s="288"/>
      <c r="I1125" s="274"/>
      <c r="J1125" s="288"/>
      <c r="K1125" s="289"/>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08" cm="1">
        <f t="array" ref="E1126">IF(INDEX(I:I,ROW())&lt;&gt;"",VALUE(TRIM(LEFT(INDEX(I:I,ROW()),6))),0)</f>
        <v>0</v>
      </c>
      <c r="F1126" s="269"/>
      <c r="G1126" s="273"/>
      <c r="H1126" s="288"/>
      <c r="I1126" s="274"/>
      <c r="J1126" s="288"/>
      <c r="K1126" s="289"/>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08" cm="1">
        <f t="array" ref="E1127">IF(INDEX(I:I,ROW())&lt;&gt;"",VALUE(TRIM(LEFT(INDEX(I:I,ROW()),6))),0)</f>
        <v>0</v>
      </c>
      <c r="F1127" s="269"/>
      <c r="G1127" s="273"/>
      <c r="H1127" s="288"/>
      <c r="I1127" s="274"/>
      <c r="J1127" s="288"/>
      <c r="K1127" s="289"/>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08" cm="1">
        <f t="array" ref="E1128">IF(INDEX(I:I,ROW())&lt;&gt;"",VALUE(TRIM(LEFT(INDEX(I:I,ROW()),6))),0)</f>
        <v>0</v>
      </c>
      <c r="F1128" s="269"/>
      <c r="G1128" s="273"/>
      <c r="H1128" s="288"/>
      <c r="I1128" s="274"/>
      <c r="J1128" s="288"/>
      <c r="K1128" s="289"/>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08" cm="1">
        <f t="array" ref="E1129">IF(INDEX(I:I,ROW())&lt;&gt;"",VALUE(TRIM(LEFT(INDEX(I:I,ROW()),6))),0)</f>
        <v>0</v>
      </c>
      <c r="F1129" s="269"/>
      <c r="G1129" s="273"/>
      <c r="H1129" s="288"/>
      <c r="I1129" s="274"/>
      <c r="J1129" s="288"/>
      <c r="K1129" s="289"/>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08" cm="1">
        <f t="array" ref="E1130">IF(INDEX(I:I,ROW())&lt;&gt;"",VALUE(TRIM(LEFT(INDEX(I:I,ROW()),6))),0)</f>
        <v>0</v>
      </c>
      <c r="F1130" s="269"/>
      <c r="G1130" s="273"/>
      <c r="H1130" s="288"/>
      <c r="I1130" s="274"/>
      <c r="J1130" s="288"/>
      <c r="K1130" s="289"/>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08" cm="1">
        <f t="array" ref="E1131">IF(INDEX(I:I,ROW())&lt;&gt;"",VALUE(TRIM(LEFT(INDEX(I:I,ROW()),6))),0)</f>
        <v>0</v>
      </c>
      <c r="F1131" s="269"/>
      <c r="G1131" s="273"/>
      <c r="H1131" s="288"/>
      <c r="I1131" s="274"/>
      <c r="J1131" s="288"/>
      <c r="K1131" s="289"/>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08" cm="1">
        <f t="array" ref="E1132">IF(INDEX(I:I,ROW())&lt;&gt;"",VALUE(TRIM(LEFT(INDEX(I:I,ROW()),6))),0)</f>
        <v>0</v>
      </c>
      <c r="F1132" s="269"/>
      <c r="G1132" s="273"/>
      <c r="H1132" s="288"/>
      <c r="I1132" s="274"/>
      <c r="J1132" s="288"/>
      <c r="K1132" s="289"/>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08" cm="1">
        <f t="array" ref="E1133">IF(INDEX(I:I,ROW())&lt;&gt;"",VALUE(TRIM(LEFT(INDEX(I:I,ROW()),6))),0)</f>
        <v>0</v>
      </c>
      <c r="F1133" s="269"/>
      <c r="G1133" s="273"/>
      <c r="H1133" s="288"/>
      <c r="I1133" s="274"/>
      <c r="J1133" s="288"/>
      <c r="K1133" s="289"/>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08" cm="1">
        <f t="array" ref="E1134">IF(INDEX(I:I,ROW())&lt;&gt;"",VALUE(TRIM(LEFT(INDEX(I:I,ROW()),6))),0)</f>
        <v>0</v>
      </c>
      <c r="F1134" s="269"/>
      <c r="G1134" s="273"/>
      <c r="H1134" s="288"/>
      <c r="I1134" s="274"/>
      <c r="J1134" s="288"/>
      <c r="K1134" s="289"/>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08" cm="1">
        <f t="array" ref="E1135">IF(INDEX(I:I,ROW())&lt;&gt;"",VALUE(TRIM(LEFT(INDEX(I:I,ROW()),6))),0)</f>
        <v>0</v>
      </c>
      <c r="F1135" s="269"/>
      <c r="G1135" s="273"/>
      <c r="H1135" s="288"/>
      <c r="I1135" s="274"/>
      <c r="J1135" s="288"/>
      <c r="K1135" s="289"/>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08" cm="1">
        <f t="array" ref="E1136">IF(INDEX(I:I,ROW())&lt;&gt;"",VALUE(TRIM(LEFT(INDEX(I:I,ROW()),6))),0)</f>
        <v>0</v>
      </c>
      <c r="F1136" s="269"/>
      <c r="G1136" s="273"/>
      <c r="H1136" s="288"/>
      <c r="I1136" s="274"/>
      <c r="J1136" s="288"/>
      <c r="K1136" s="289"/>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08" cm="1">
        <f t="array" ref="E1137">IF(INDEX(I:I,ROW())&lt;&gt;"",VALUE(TRIM(LEFT(INDEX(I:I,ROW()),6))),0)</f>
        <v>0</v>
      </c>
      <c r="F1137" s="269"/>
      <c r="G1137" s="273"/>
      <c r="H1137" s="288"/>
      <c r="I1137" s="274"/>
      <c r="J1137" s="288"/>
      <c r="K1137" s="289"/>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08" cm="1">
        <f t="array" ref="E1138">IF(INDEX(I:I,ROW())&lt;&gt;"",VALUE(TRIM(LEFT(INDEX(I:I,ROW()),6))),0)</f>
        <v>0</v>
      </c>
      <c r="F1138" s="269"/>
      <c r="G1138" s="273"/>
      <c r="H1138" s="288"/>
      <c r="I1138" s="274"/>
      <c r="J1138" s="288"/>
      <c r="K1138" s="289"/>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08" cm="1">
        <f t="array" ref="E1139">IF(INDEX(I:I,ROW())&lt;&gt;"",VALUE(TRIM(LEFT(INDEX(I:I,ROW()),6))),0)</f>
        <v>0</v>
      </c>
      <c r="F1139" s="269"/>
      <c r="G1139" s="273"/>
      <c r="H1139" s="288"/>
      <c r="I1139" s="274"/>
      <c r="J1139" s="288"/>
      <c r="K1139" s="289"/>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08" cm="1">
        <f t="array" ref="E1140">IF(INDEX(I:I,ROW())&lt;&gt;"",VALUE(TRIM(LEFT(INDEX(I:I,ROW()),6))),0)</f>
        <v>0</v>
      </c>
      <c r="F1140" s="269"/>
      <c r="G1140" s="273"/>
      <c r="H1140" s="288"/>
      <c r="I1140" s="274"/>
      <c r="J1140" s="288"/>
      <c r="K1140" s="289"/>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08" cm="1">
        <f t="array" ref="E1141">IF(INDEX(I:I,ROW())&lt;&gt;"",VALUE(TRIM(LEFT(INDEX(I:I,ROW()),6))),0)</f>
        <v>0</v>
      </c>
      <c r="F1141" s="269"/>
      <c r="G1141" s="273"/>
      <c r="H1141" s="288"/>
      <c r="I1141" s="274"/>
      <c r="J1141" s="288"/>
      <c r="K1141" s="289"/>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08" cm="1">
        <f t="array" ref="E1142">IF(INDEX(I:I,ROW())&lt;&gt;"",VALUE(TRIM(LEFT(INDEX(I:I,ROW()),6))),0)</f>
        <v>0</v>
      </c>
      <c r="F1142" s="269"/>
      <c r="G1142" s="273"/>
      <c r="H1142" s="288"/>
      <c r="I1142" s="274"/>
      <c r="J1142" s="288"/>
      <c r="K1142" s="289"/>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08" cm="1">
        <f t="array" ref="E1143">IF(INDEX(I:I,ROW())&lt;&gt;"",VALUE(TRIM(LEFT(INDEX(I:I,ROW()),6))),0)</f>
        <v>0</v>
      </c>
      <c r="F1143" s="269"/>
      <c r="G1143" s="273"/>
      <c r="H1143" s="288"/>
      <c r="I1143" s="274"/>
      <c r="J1143" s="288"/>
      <c r="K1143" s="289"/>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08" cm="1">
        <f t="array" ref="E1144">IF(INDEX(I:I,ROW())&lt;&gt;"",VALUE(TRIM(LEFT(INDEX(I:I,ROW()),6))),0)</f>
        <v>0</v>
      </c>
      <c r="F1144" s="269"/>
      <c r="G1144" s="273"/>
      <c r="H1144" s="288"/>
      <c r="I1144" s="274"/>
      <c r="J1144" s="288"/>
      <c r="K1144" s="289"/>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08" cm="1">
        <f t="array" ref="E1145">IF(INDEX(I:I,ROW())&lt;&gt;"",VALUE(TRIM(LEFT(INDEX(I:I,ROW()),6))),0)</f>
        <v>0</v>
      </c>
      <c r="F1145" s="269"/>
      <c r="G1145" s="273"/>
      <c r="H1145" s="288"/>
      <c r="I1145" s="274"/>
      <c r="J1145" s="288"/>
      <c r="K1145" s="289"/>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08" cm="1">
        <f t="array" ref="E1146">IF(INDEX(I:I,ROW())&lt;&gt;"",VALUE(TRIM(LEFT(INDEX(I:I,ROW()),6))),0)</f>
        <v>0</v>
      </c>
      <c r="F1146" s="269"/>
      <c r="G1146" s="273"/>
      <c r="H1146" s="288"/>
      <c r="I1146" s="274"/>
      <c r="J1146" s="288"/>
      <c r="K1146" s="289"/>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08" cm="1">
        <f t="array" ref="E1147">IF(INDEX(I:I,ROW())&lt;&gt;"",VALUE(TRIM(LEFT(INDEX(I:I,ROW()),6))),0)</f>
        <v>0</v>
      </c>
      <c r="F1147" s="269"/>
      <c r="G1147" s="273"/>
      <c r="H1147" s="288"/>
      <c r="I1147" s="274"/>
      <c r="J1147" s="288"/>
      <c r="K1147" s="289"/>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08" cm="1">
        <f t="array" ref="E1148">IF(INDEX(I:I,ROW())&lt;&gt;"",VALUE(TRIM(LEFT(INDEX(I:I,ROW()),6))),0)</f>
        <v>0</v>
      </c>
      <c r="F1148" s="269"/>
      <c r="G1148" s="273"/>
      <c r="H1148" s="288"/>
      <c r="I1148" s="274"/>
      <c r="J1148" s="288"/>
      <c r="K1148" s="289"/>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08" cm="1">
        <f t="array" ref="E1149">IF(INDEX(I:I,ROW())&lt;&gt;"",VALUE(TRIM(LEFT(INDEX(I:I,ROW()),6))),0)</f>
        <v>0</v>
      </c>
      <c r="F1149" s="269"/>
      <c r="G1149" s="273"/>
      <c r="H1149" s="288"/>
      <c r="I1149" s="274"/>
      <c r="J1149" s="288"/>
      <c r="K1149" s="289"/>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08" cm="1">
        <f t="array" ref="E1150">IF(INDEX(I:I,ROW())&lt;&gt;"",VALUE(TRIM(LEFT(INDEX(I:I,ROW()),6))),0)</f>
        <v>0</v>
      </c>
      <c r="F1150" s="269"/>
      <c r="G1150" s="273"/>
      <c r="H1150" s="288"/>
      <c r="I1150" s="274"/>
      <c r="J1150" s="288"/>
      <c r="K1150" s="289"/>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08" cm="1">
        <f t="array" ref="E1151">IF(INDEX(I:I,ROW())&lt;&gt;"",VALUE(TRIM(LEFT(INDEX(I:I,ROW()),6))),0)</f>
        <v>0</v>
      </c>
      <c r="F1151" s="269"/>
      <c r="G1151" s="273"/>
      <c r="H1151" s="288"/>
      <c r="I1151" s="274"/>
      <c r="J1151" s="288"/>
      <c r="K1151" s="289"/>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08" cm="1">
        <f t="array" ref="E1152">IF(INDEX(I:I,ROW())&lt;&gt;"",VALUE(TRIM(LEFT(INDEX(I:I,ROW()),6))),0)</f>
        <v>0</v>
      </c>
      <c r="F1152" s="269"/>
      <c r="G1152" s="273"/>
      <c r="H1152" s="288"/>
      <c r="I1152" s="274"/>
      <c r="J1152" s="288"/>
      <c r="K1152" s="289"/>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08" cm="1">
        <f t="array" ref="E1153">IF(INDEX(I:I,ROW())&lt;&gt;"",VALUE(TRIM(LEFT(INDEX(I:I,ROW()),6))),0)</f>
        <v>0</v>
      </c>
      <c r="F1153" s="269"/>
      <c r="G1153" s="273"/>
      <c r="H1153" s="288"/>
      <c r="I1153" s="274"/>
      <c r="J1153" s="288"/>
      <c r="K1153" s="289"/>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08" cm="1">
        <f t="array" ref="E1154">IF(INDEX(I:I,ROW())&lt;&gt;"",VALUE(TRIM(LEFT(INDEX(I:I,ROW()),6))),0)</f>
        <v>0</v>
      </c>
      <c r="F1154" s="269"/>
      <c r="G1154" s="273"/>
      <c r="H1154" s="288"/>
      <c r="I1154" s="274"/>
      <c r="J1154" s="288"/>
      <c r="K1154" s="289"/>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08" cm="1">
        <f t="array" ref="E1155">IF(INDEX(I:I,ROW())&lt;&gt;"",VALUE(TRIM(LEFT(INDEX(I:I,ROW()),6))),0)</f>
        <v>0</v>
      </c>
      <c r="F1155" s="269"/>
      <c r="G1155" s="273"/>
      <c r="H1155" s="288"/>
      <c r="I1155" s="274"/>
      <c r="J1155" s="288"/>
      <c r="K1155" s="289"/>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08" cm="1">
        <f t="array" ref="E1156">IF(INDEX(I:I,ROW())&lt;&gt;"",VALUE(TRIM(LEFT(INDEX(I:I,ROW()),6))),0)</f>
        <v>0</v>
      </c>
      <c r="F1156" s="269"/>
      <c r="G1156" s="273"/>
      <c r="H1156" s="288"/>
      <c r="I1156" s="274"/>
      <c r="J1156" s="288"/>
      <c r="K1156" s="289"/>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08" cm="1">
        <f t="array" ref="E1157">IF(INDEX(I:I,ROW())&lt;&gt;"",VALUE(TRIM(LEFT(INDEX(I:I,ROW()),6))),0)</f>
        <v>0</v>
      </c>
      <c r="F1157" s="269"/>
      <c r="G1157" s="273"/>
      <c r="H1157" s="288"/>
      <c r="I1157" s="274"/>
      <c r="J1157" s="288"/>
      <c r="K1157" s="289"/>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08" cm="1">
        <f t="array" ref="E1158">IF(INDEX(I:I,ROW())&lt;&gt;"",VALUE(TRIM(LEFT(INDEX(I:I,ROW()),6))),0)</f>
        <v>0</v>
      </c>
      <c r="F1158" s="269"/>
      <c r="G1158" s="273"/>
      <c r="H1158" s="288"/>
      <c r="I1158" s="274"/>
      <c r="J1158" s="288"/>
      <c r="K1158" s="289"/>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08" cm="1">
        <f t="array" ref="E1159">IF(INDEX(I:I,ROW())&lt;&gt;"",VALUE(TRIM(LEFT(INDEX(I:I,ROW()),6))),0)</f>
        <v>0</v>
      </c>
      <c r="F1159" s="269"/>
      <c r="G1159" s="273"/>
      <c r="H1159" s="288"/>
      <c r="I1159" s="274"/>
      <c r="J1159" s="288"/>
      <c r="K1159" s="289"/>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08" cm="1">
        <f t="array" ref="E1160">IF(INDEX(I:I,ROW())&lt;&gt;"",VALUE(TRIM(LEFT(INDEX(I:I,ROW()),6))),0)</f>
        <v>0</v>
      </c>
      <c r="F1160" s="269"/>
      <c r="G1160" s="273"/>
      <c r="H1160" s="288"/>
      <c r="I1160" s="274"/>
      <c r="J1160" s="288"/>
      <c r="K1160" s="289"/>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08" cm="1">
        <f t="array" ref="E1161">IF(INDEX(I:I,ROW())&lt;&gt;"",VALUE(TRIM(LEFT(INDEX(I:I,ROW()),6))),0)</f>
        <v>0</v>
      </c>
      <c r="F1161" s="269"/>
      <c r="G1161" s="273"/>
      <c r="H1161" s="288"/>
      <c r="I1161" s="274"/>
      <c r="J1161" s="288"/>
      <c r="K1161" s="289"/>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08" cm="1">
        <f t="array" ref="E1162">IF(INDEX(I:I,ROW())&lt;&gt;"",VALUE(TRIM(LEFT(INDEX(I:I,ROW()),6))),0)</f>
        <v>0</v>
      </c>
      <c r="F1162" s="269"/>
      <c r="G1162" s="273"/>
      <c r="H1162" s="288"/>
      <c r="I1162" s="274"/>
      <c r="J1162" s="288"/>
      <c r="K1162" s="289"/>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08" cm="1">
        <f t="array" ref="E1163">IF(INDEX(I:I,ROW())&lt;&gt;"",VALUE(TRIM(LEFT(INDEX(I:I,ROW()),6))),0)</f>
        <v>0</v>
      </c>
      <c r="F1163" s="269"/>
      <c r="G1163" s="273"/>
      <c r="H1163" s="288"/>
      <c r="I1163" s="274"/>
      <c r="J1163" s="288"/>
      <c r="K1163" s="289"/>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08" cm="1">
        <f t="array" ref="E1164">IF(INDEX(I:I,ROW())&lt;&gt;"",VALUE(TRIM(LEFT(INDEX(I:I,ROW()),6))),0)</f>
        <v>0</v>
      </c>
      <c r="F1164" s="269"/>
      <c r="G1164" s="273"/>
      <c r="H1164" s="288"/>
      <c r="I1164" s="274"/>
      <c r="J1164" s="288"/>
      <c r="K1164" s="289"/>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08" cm="1">
        <f t="array" ref="E1165">IF(INDEX(I:I,ROW())&lt;&gt;"",VALUE(TRIM(LEFT(INDEX(I:I,ROW()),6))),0)</f>
        <v>0</v>
      </c>
      <c r="F1165" s="269"/>
      <c r="G1165" s="273"/>
      <c r="H1165" s="288"/>
      <c r="I1165" s="274"/>
      <c r="J1165" s="288"/>
      <c r="K1165" s="289"/>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08" cm="1">
        <f t="array" ref="E1166">IF(INDEX(I:I,ROW())&lt;&gt;"",VALUE(TRIM(LEFT(INDEX(I:I,ROW()),6))),0)</f>
        <v>0</v>
      </c>
      <c r="F1166" s="269"/>
      <c r="G1166" s="273"/>
      <c r="H1166" s="288"/>
      <c r="I1166" s="274"/>
      <c r="J1166" s="288"/>
      <c r="K1166" s="289"/>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08" cm="1">
        <f t="array" ref="E1167">IF(INDEX(I:I,ROW())&lt;&gt;"",VALUE(TRIM(LEFT(INDEX(I:I,ROW()),6))),0)</f>
        <v>0</v>
      </c>
      <c r="F1167" s="269"/>
      <c r="G1167" s="273"/>
      <c r="H1167" s="288"/>
      <c r="I1167" s="274"/>
      <c r="J1167" s="288"/>
      <c r="K1167" s="289"/>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08" cm="1">
        <f t="array" ref="E1168">IF(INDEX(I:I,ROW())&lt;&gt;"",VALUE(TRIM(LEFT(INDEX(I:I,ROW()),6))),0)</f>
        <v>0</v>
      </c>
      <c r="F1168" s="269"/>
      <c r="G1168" s="273"/>
      <c r="H1168" s="288"/>
      <c r="I1168" s="274"/>
      <c r="J1168" s="288"/>
      <c r="K1168" s="289"/>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08" cm="1">
        <f t="array" ref="E1169">IF(INDEX(I:I,ROW())&lt;&gt;"",VALUE(TRIM(LEFT(INDEX(I:I,ROW()),6))),0)</f>
        <v>0</v>
      </c>
      <c r="F1169" s="269"/>
      <c r="G1169" s="273"/>
      <c r="H1169" s="288"/>
      <c r="I1169" s="274"/>
      <c r="J1169" s="288"/>
      <c r="K1169" s="289"/>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08" cm="1">
        <f t="array" ref="E1170">IF(INDEX(I:I,ROW())&lt;&gt;"",VALUE(TRIM(LEFT(INDEX(I:I,ROW()),6))),0)</f>
        <v>0</v>
      </c>
      <c r="F1170" s="269"/>
      <c r="G1170" s="273"/>
      <c r="H1170" s="288"/>
      <c r="I1170" s="274"/>
      <c r="J1170" s="288"/>
      <c r="K1170" s="289"/>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08" cm="1">
        <f t="array" ref="E1171">IF(INDEX(I:I,ROW())&lt;&gt;"",VALUE(TRIM(LEFT(INDEX(I:I,ROW()),6))),0)</f>
        <v>0</v>
      </c>
      <c r="F1171" s="269"/>
      <c r="G1171" s="273"/>
      <c r="H1171" s="288"/>
      <c r="I1171" s="274"/>
      <c r="J1171" s="288"/>
      <c r="K1171" s="289"/>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08" cm="1">
        <f t="array" ref="E1172">IF(INDEX(I:I,ROW())&lt;&gt;"",VALUE(TRIM(LEFT(INDEX(I:I,ROW()),6))),0)</f>
        <v>0</v>
      </c>
      <c r="F1172" s="269"/>
      <c r="G1172" s="273"/>
      <c r="H1172" s="288"/>
      <c r="I1172" s="274"/>
      <c r="J1172" s="288"/>
      <c r="K1172" s="289"/>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08" cm="1">
        <f t="array" ref="E1173">IF(INDEX(I:I,ROW())&lt;&gt;"",VALUE(TRIM(LEFT(INDEX(I:I,ROW()),6))),0)</f>
        <v>0</v>
      </c>
      <c r="F1173" s="269"/>
      <c r="G1173" s="273"/>
      <c r="H1173" s="288"/>
      <c r="I1173" s="274"/>
      <c r="J1173" s="288"/>
      <c r="K1173" s="289"/>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08" cm="1">
        <f t="array" ref="E1174">IF(INDEX(I:I,ROW())&lt;&gt;"",VALUE(TRIM(LEFT(INDEX(I:I,ROW()),6))),0)</f>
        <v>0</v>
      </c>
      <c r="F1174" s="269"/>
      <c r="G1174" s="273"/>
      <c r="H1174" s="288"/>
      <c r="I1174" s="274"/>
      <c r="J1174" s="288"/>
      <c r="K1174" s="289"/>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08" cm="1">
        <f t="array" ref="E1175">IF(INDEX(I:I,ROW())&lt;&gt;"",VALUE(TRIM(LEFT(INDEX(I:I,ROW()),6))),0)</f>
        <v>0</v>
      </c>
      <c r="F1175" s="269"/>
      <c r="G1175" s="273"/>
      <c r="H1175" s="288"/>
      <c r="I1175" s="274"/>
      <c r="J1175" s="288"/>
      <c r="K1175" s="289"/>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08" cm="1">
        <f t="array" ref="E1176">IF(INDEX(I:I,ROW())&lt;&gt;"",VALUE(TRIM(LEFT(INDEX(I:I,ROW()),6))),0)</f>
        <v>0</v>
      </c>
      <c r="F1176" s="269"/>
      <c r="G1176" s="273"/>
      <c r="H1176" s="288"/>
      <c r="I1176" s="274"/>
      <c r="J1176" s="288"/>
      <c r="K1176" s="289"/>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08" cm="1">
        <f t="array" ref="E1177">IF(INDEX(I:I,ROW())&lt;&gt;"",VALUE(TRIM(LEFT(INDEX(I:I,ROW()),6))),0)</f>
        <v>0</v>
      </c>
      <c r="F1177" s="269"/>
      <c r="G1177" s="273"/>
      <c r="H1177" s="288"/>
      <c r="I1177" s="274"/>
      <c r="J1177" s="288"/>
      <c r="K1177" s="289"/>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08" cm="1">
        <f t="array" ref="E1178">IF(INDEX(I:I,ROW())&lt;&gt;"",VALUE(TRIM(LEFT(INDEX(I:I,ROW()),6))),0)</f>
        <v>0</v>
      </c>
      <c r="F1178" s="269"/>
      <c r="G1178" s="273"/>
      <c r="H1178" s="288"/>
      <c r="I1178" s="274"/>
      <c r="J1178" s="288"/>
      <c r="K1178" s="289"/>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08" cm="1">
        <f t="array" ref="E1179">IF(INDEX(I:I,ROW())&lt;&gt;"",VALUE(TRIM(LEFT(INDEX(I:I,ROW()),6))),0)</f>
        <v>0</v>
      </c>
      <c r="F1179" s="269"/>
      <c r="G1179" s="273"/>
      <c r="H1179" s="288"/>
      <c r="I1179" s="274"/>
      <c r="J1179" s="288"/>
      <c r="K1179" s="289"/>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08" cm="1">
        <f t="array" ref="E1180">IF(INDEX(I:I,ROW())&lt;&gt;"",VALUE(TRIM(LEFT(INDEX(I:I,ROW()),6))),0)</f>
        <v>0</v>
      </c>
      <c r="F1180" s="269"/>
      <c r="G1180" s="273"/>
      <c r="H1180" s="288"/>
      <c r="I1180" s="274"/>
      <c r="J1180" s="288"/>
      <c r="K1180" s="289"/>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08" cm="1">
        <f t="array" ref="E1181">IF(INDEX(I:I,ROW())&lt;&gt;"",VALUE(TRIM(LEFT(INDEX(I:I,ROW()),6))),0)</f>
        <v>0</v>
      </c>
      <c r="F1181" s="269"/>
      <c r="G1181" s="273"/>
      <c r="H1181" s="288"/>
      <c r="I1181" s="274"/>
      <c r="J1181" s="288"/>
      <c r="K1181" s="289"/>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08" cm="1">
        <f t="array" ref="E1182">IF(INDEX(I:I,ROW())&lt;&gt;"",VALUE(TRIM(LEFT(INDEX(I:I,ROW()),6))),0)</f>
        <v>0</v>
      </c>
      <c r="F1182" s="269"/>
      <c r="G1182" s="273"/>
      <c r="H1182" s="288"/>
      <c r="I1182" s="274"/>
      <c r="J1182" s="288"/>
      <c r="K1182" s="289"/>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08" cm="1">
        <f t="array" ref="E1183">IF(INDEX(I:I,ROW())&lt;&gt;"",VALUE(TRIM(LEFT(INDEX(I:I,ROW()),6))),0)</f>
        <v>0</v>
      </c>
      <c r="F1183" s="269"/>
      <c r="G1183" s="273"/>
      <c r="H1183" s="288"/>
      <c r="I1183" s="274"/>
      <c r="J1183" s="288"/>
      <c r="K1183" s="289"/>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08" cm="1">
        <f t="array" ref="E1184">IF(INDEX(I:I,ROW())&lt;&gt;"",VALUE(TRIM(LEFT(INDEX(I:I,ROW()),6))),0)</f>
        <v>0</v>
      </c>
      <c r="F1184" s="269"/>
      <c r="G1184" s="273"/>
      <c r="H1184" s="288"/>
      <c r="I1184" s="274"/>
      <c r="J1184" s="288"/>
      <c r="K1184" s="289"/>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08" cm="1">
        <f t="array" ref="E1185">IF(INDEX(I:I,ROW())&lt;&gt;"",VALUE(TRIM(LEFT(INDEX(I:I,ROW()),6))),0)</f>
        <v>0</v>
      </c>
      <c r="F1185" s="269"/>
      <c r="G1185" s="273"/>
      <c r="H1185" s="288"/>
      <c r="I1185" s="274"/>
      <c r="J1185" s="288"/>
      <c r="K1185" s="289"/>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08" cm="1">
        <f t="array" ref="E1186">IF(INDEX(I:I,ROW())&lt;&gt;"",VALUE(TRIM(LEFT(INDEX(I:I,ROW()),6))),0)</f>
        <v>0</v>
      </c>
      <c r="F1186" s="269"/>
      <c r="G1186" s="273"/>
      <c r="H1186" s="288"/>
      <c r="I1186" s="274"/>
      <c r="J1186" s="288"/>
      <c r="K1186" s="289"/>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08" cm="1">
        <f t="array" ref="E1187">IF(INDEX(I:I,ROW())&lt;&gt;"",VALUE(TRIM(LEFT(INDEX(I:I,ROW()),6))),0)</f>
        <v>0</v>
      </c>
      <c r="F1187" s="269"/>
      <c r="G1187" s="273"/>
      <c r="H1187" s="288"/>
      <c r="I1187" s="274"/>
      <c r="J1187" s="288"/>
      <c r="K1187" s="289"/>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08" cm="1">
        <f t="array" ref="E1188">IF(INDEX(I:I,ROW())&lt;&gt;"",VALUE(TRIM(LEFT(INDEX(I:I,ROW()),6))),0)</f>
        <v>0</v>
      </c>
      <c r="F1188" s="269"/>
      <c r="G1188" s="273"/>
      <c r="H1188" s="288"/>
      <c r="I1188" s="274"/>
      <c r="J1188" s="288"/>
      <c r="K1188" s="289"/>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08" cm="1">
        <f t="array" ref="E1189">IF(INDEX(I:I,ROW())&lt;&gt;"",VALUE(TRIM(LEFT(INDEX(I:I,ROW()),6))),0)</f>
        <v>0</v>
      </c>
      <c r="F1189" s="269"/>
      <c r="G1189" s="273"/>
      <c r="H1189" s="288"/>
      <c r="I1189" s="274"/>
      <c r="J1189" s="288"/>
      <c r="K1189" s="289"/>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08" cm="1">
        <f t="array" ref="E1190">IF(INDEX(I:I,ROW())&lt;&gt;"",VALUE(TRIM(LEFT(INDEX(I:I,ROW()),6))),0)</f>
        <v>0</v>
      </c>
      <c r="F1190" s="269"/>
      <c r="G1190" s="273"/>
      <c r="H1190" s="288"/>
      <c r="I1190" s="274"/>
      <c r="J1190" s="288"/>
      <c r="K1190" s="289"/>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08" cm="1">
        <f t="array" ref="E1191">IF(INDEX(I:I,ROW())&lt;&gt;"",VALUE(TRIM(LEFT(INDEX(I:I,ROW()),6))),0)</f>
        <v>0</v>
      </c>
      <c r="F1191" s="269"/>
      <c r="G1191" s="273"/>
      <c r="H1191" s="288"/>
      <c r="I1191" s="274"/>
      <c r="J1191" s="288"/>
      <c r="K1191" s="289"/>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08" cm="1">
        <f t="array" ref="E1192">IF(INDEX(I:I,ROW())&lt;&gt;"",VALUE(TRIM(LEFT(INDEX(I:I,ROW()),6))),0)</f>
        <v>0</v>
      </c>
      <c r="F1192" s="269"/>
      <c r="G1192" s="273"/>
      <c r="H1192" s="288"/>
      <c r="I1192" s="274"/>
      <c r="J1192" s="288"/>
      <c r="K1192" s="289"/>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08" cm="1">
        <f t="array" ref="E1193">IF(INDEX(I:I,ROW())&lt;&gt;"",VALUE(TRIM(LEFT(INDEX(I:I,ROW()),6))),0)</f>
        <v>0</v>
      </c>
      <c r="F1193" s="269"/>
      <c r="G1193" s="273"/>
      <c r="H1193" s="288"/>
      <c r="I1193" s="274"/>
      <c r="J1193" s="288"/>
      <c r="K1193" s="289"/>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08" cm="1">
        <f t="array" ref="E1194">IF(INDEX(I:I,ROW())&lt;&gt;"",VALUE(TRIM(LEFT(INDEX(I:I,ROW()),6))),0)</f>
        <v>0</v>
      </c>
      <c r="F1194" s="269"/>
      <c r="G1194" s="273"/>
      <c r="H1194" s="288"/>
      <c r="I1194" s="274"/>
      <c r="J1194" s="288"/>
      <c r="K1194" s="289"/>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08" cm="1">
        <f t="array" ref="E1195">IF(INDEX(I:I,ROW())&lt;&gt;"",VALUE(TRIM(LEFT(INDEX(I:I,ROW()),6))),0)</f>
        <v>0</v>
      </c>
      <c r="F1195" s="269"/>
      <c r="G1195" s="273"/>
      <c r="H1195" s="288"/>
      <c r="I1195" s="274"/>
      <c r="J1195" s="288"/>
      <c r="K1195" s="289"/>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08" cm="1">
        <f t="array" ref="E1196">IF(INDEX(I:I,ROW())&lt;&gt;"",VALUE(TRIM(LEFT(INDEX(I:I,ROW()),6))),0)</f>
        <v>0</v>
      </c>
      <c r="F1196" s="269"/>
      <c r="G1196" s="273"/>
      <c r="H1196" s="288"/>
      <c r="I1196" s="274"/>
      <c r="J1196" s="288"/>
      <c r="K1196" s="289"/>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08" cm="1">
        <f t="array" ref="E1197">IF(INDEX(I:I,ROW())&lt;&gt;"",VALUE(TRIM(LEFT(INDEX(I:I,ROW()),6))),0)</f>
        <v>0</v>
      </c>
      <c r="F1197" s="269"/>
      <c r="G1197" s="273"/>
      <c r="H1197" s="288"/>
      <c r="I1197" s="274"/>
      <c r="J1197" s="288"/>
      <c r="K1197" s="289"/>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08" cm="1">
        <f t="array" ref="E1198">IF(INDEX(I:I,ROW())&lt;&gt;"",VALUE(TRIM(LEFT(INDEX(I:I,ROW()),6))),0)</f>
        <v>0</v>
      </c>
      <c r="F1198" s="269"/>
      <c r="G1198" s="273"/>
      <c r="H1198" s="288"/>
      <c r="I1198" s="274"/>
      <c r="J1198" s="288"/>
      <c r="K1198" s="289"/>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08" cm="1">
        <f t="array" ref="E1199">IF(INDEX(I:I,ROW())&lt;&gt;"",VALUE(TRIM(LEFT(INDEX(I:I,ROW()),6))),0)</f>
        <v>0</v>
      </c>
      <c r="F1199" s="269"/>
      <c r="G1199" s="273"/>
      <c r="H1199" s="288"/>
      <c r="I1199" s="274"/>
      <c r="J1199" s="288"/>
      <c r="K1199" s="289"/>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08" cm="1">
        <f t="array" ref="E1200">IF(INDEX(I:I,ROW())&lt;&gt;"",VALUE(TRIM(LEFT(INDEX(I:I,ROW()),6))),0)</f>
        <v>0</v>
      </c>
      <c r="F1200" s="269"/>
      <c r="G1200" s="273"/>
      <c r="H1200" s="288"/>
      <c r="I1200" s="274"/>
      <c r="J1200" s="288"/>
      <c r="K1200" s="289"/>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08" cm="1">
        <f t="array" ref="E1201">IF(INDEX(I:I,ROW())&lt;&gt;"",VALUE(TRIM(LEFT(INDEX(I:I,ROW()),6))),0)</f>
        <v>0</v>
      </c>
      <c r="F1201" s="269"/>
      <c r="G1201" s="273"/>
      <c r="H1201" s="288"/>
      <c r="I1201" s="274"/>
      <c r="J1201" s="288"/>
      <c r="K1201" s="289"/>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08" cm="1">
        <f t="array" ref="E1202">IF(INDEX(I:I,ROW())&lt;&gt;"",VALUE(TRIM(LEFT(INDEX(I:I,ROW()),6))),0)</f>
        <v>0</v>
      </c>
      <c r="F1202" s="269"/>
      <c r="G1202" s="273"/>
      <c r="H1202" s="288"/>
      <c r="I1202" s="274"/>
      <c r="J1202" s="288"/>
      <c r="K1202" s="289"/>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08" cm="1">
        <f t="array" ref="E1203">IF(INDEX(I:I,ROW())&lt;&gt;"",VALUE(TRIM(LEFT(INDEX(I:I,ROW()),6))),0)</f>
        <v>0</v>
      </c>
      <c r="F1203" s="269"/>
      <c r="G1203" s="273"/>
      <c r="H1203" s="288"/>
      <c r="I1203" s="274"/>
      <c r="J1203" s="288"/>
      <c r="K1203" s="289"/>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08" cm="1">
        <f t="array" ref="E1204">IF(INDEX(I:I,ROW())&lt;&gt;"",VALUE(TRIM(LEFT(INDEX(I:I,ROW()),6))),0)</f>
        <v>0</v>
      </c>
      <c r="F1204" s="269"/>
      <c r="G1204" s="273"/>
      <c r="H1204" s="288"/>
      <c r="I1204" s="274"/>
      <c r="J1204" s="288"/>
      <c r="K1204" s="289"/>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08" cm="1">
        <f t="array" ref="E1205">IF(INDEX(I:I,ROW())&lt;&gt;"",VALUE(TRIM(LEFT(INDEX(I:I,ROW()),6))),0)</f>
        <v>0</v>
      </c>
      <c r="F1205" s="269"/>
      <c r="G1205" s="273"/>
      <c r="H1205" s="288"/>
      <c r="I1205" s="274"/>
      <c r="J1205" s="288"/>
      <c r="K1205" s="289"/>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08" cm="1">
        <f t="array" ref="E1206">IF(INDEX(I:I,ROW())&lt;&gt;"",VALUE(TRIM(LEFT(INDEX(I:I,ROW()),6))),0)</f>
        <v>0</v>
      </c>
      <c r="F1206" s="269"/>
      <c r="G1206" s="273"/>
      <c r="H1206" s="288"/>
      <c r="I1206" s="274"/>
      <c r="J1206" s="288"/>
      <c r="K1206" s="289"/>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08" cm="1">
        <f t="array" ref="E1207">IF(INDEX(I:I,ROW())&lt;&gt;"",VALUE(TRIM(LEFT(INDEX(I:I,ROW()),6))),0)</f>
        <v>0</v>
      </c>
      <c r="F1207" s="269"/>
      <c r="G1207" s="273"/>
      <c r="H1207" s="288"/>
      <c r="I1207" s="274"/>
      <c r="J1207" s="288"/>
      <c r="K1207" s="289"/>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08" cm="1">
        <f t="array" ref="E1208">IF(INDEX(I:I,ROW())&lt;&gt;"",VALUE(TRIM(LEFT(INDEX(I:I,ROW()),6))),0)</f>
        <v>0</v>
      </c>
      <c r="F1208" s="269"/>
      <c r="G1208" s="273"/>
      <c r="H1208" s="288"/>
      <c r="I1208" s="274"/>
      <c r="J1208" s="288"/>
      <c r="K1208" s="289"/>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08" cm="1">
        <f t="array" ref="E1209">IF(INDEX(I:I,ROW())&lt;&gt;"",VALUE(TRIM(LEFT(INDEX(I:I,ROW()),6))),0)</f>
        <v>0</v>
      </c>
      <c r="F1209" s="269"/>
      <c r="G1209" s="273"/>
      <c r="H1209" s="288"/>
      <c r="I1209" s="274"/>
      <c r="J1209" s="288"/>
      <c r="K1209" s="289"/>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08" cm="1">
        <f t="array" ref="E1210">IF(INDEX(I:I,ROW())&lt;&gt;"",VALUE(TRIM(LEFT(INDEX(I:I,ROW()),6))),0)</f>
        <v>0</v>
      </c>
      <c r="F1210" s="269"/>
      <c r="G1210" s="273"/>
      <c r="H1210" s="288"/>
      <c r="I1210" s="274"/>
      <c r="J1210" s="288"/>
      <c r="K1210" s="289"/>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08" cm="1">
        <f t="array" ref="E1211">IF(INDEX(I:I,ROW())&lt;&gt;"",VALUE(TRIM(LEFT(INDEX(I:I,ROW()),6))),0)</f>
        <v>0</v>
      </c>
      <c r="F1211" s="269"/>
      <c r="G1211" s="273"/>
      <c r="H1211" s="288"/>
      <c r="I1211" s="274"/>
      <c r="J1211" s="288"/>
      <c r="K1211" s="289"/>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08" cm="1">
        <f t="array" ref="E1212">IF(INDEX(I:I,ROW())&lt;&gt;"",VALUE(TRIM(LEFT(INDEX(I:I,ROW()),6))),0)</f>
        <v>0</v>
      </c>
      <c r="F1212" s="269"/>
      <c r="G1212" s="273"/>
      <c r="H1212" s="288"/>
      <c r="I1212" s="274"/>
      <c r="J1212" s="288"/>
      <c r="K1212" s="289"/>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08" cm="1">
        <f t="array" ref="E1213">IF(INDEX(I:I,ROW())&lt;&gt;"",VALUE(TRIM(LEFT(INDEX(I:I,ROW()),6))),0)</f>
        <v>0</v>
      </c>
      <c r="F1213" s="269"/>
      <c r="G1213" s="273"/>
      <c r="H1213" s="288"/>
      <c r="I1213" s="274"/>
      <c r="J1213" s="288"/>
      <c r="K1213" s="289"/>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08" cm="1">
        <f t="array" ref="E1214">IF(INDEX(I:I,ROW())&lt;&gt;"",VALUE(TRIM(LEFT(INDEX(I:I,ROW()),6))),0)</f>
        <v>0</v>
      </c>
      <c r="F1214" s="269"/>
      <c r="G1214" s="273"/>
      <c r="H1214" s="288"/>
      <c r="I1214" s="274"/>
      <c r="J1214" s="288"/>
      <c r="K1214" s="289"/>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08" cm="1">
        <f t="array" ref="E1215">IF(INDEX(I:I,ROW())&lt;&gt;"",VALUE(TRIM(LEFT(INDEX(I:I,ROW()),6))),0)</f>
        <v>0</v>
      </c>
      <c r="F1215" s="269"/>
      <c r="G1215" s="273"/>
      <c r="H1215" s="288"/>
      <c r="I1215" s="274"/>
      <c r="J1215" s="288"/>
      <c r="K1215" s="289"/>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08" cm="1">
        <f t="array" ref="E1216">IF(INDEX(I:I,ROW())&lt;&gt;"",VALUE(TRIM(LEFT(INDEX(I:I,ROW()),6))),0)</f>
        <v>0</v>
      </c>
      <c r="F1216" s="269"/>
      <c r="G1216" s="273"/>
      <c r="H1216" s="288"/>
      <c r="I1216" s="274"/>
      <c r="J1216" s="288"/>
      <c r="K1216" s="289"/>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08" cm="1">
        <f t="array" ref="E1217">IF(INDEX(I:I,ROW())&lt;&gt;"",VALUE(TRIM(LEFT(INDEX(I:I,ROW()),6))),0)</f>
        <v>0</v>
      </c>
      <c r="F1217" s="269"/>
      <c r="G1217" s="273"/>
      <c r="H1217" s="288"/>
      <c r="I1217" s="274"/>
      <c r="J1217" s="288"/>
      <c r="K1217" s="289"/>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08" cm="1">
        <f t="array" ref="E1218">IF(INDEX(I:I,ROW())&lt;&gt;"",VALUE(TRIM(LEFT(INDEX(I:I,ROW()),6))),0)</f>
        <v>0</v>
      </c>
      <c r="F1218" s="269"/>
      <c r="G1218" s="273"/>
      <c r="H1218" s="288"/>
      <c r="I1218" s="274"/>
      <c r="J1218" s="288"/>
      <c r="K1218" s="289"/>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08" cm="1">
        <f t="array" ref="E1219">IF(INDEX(I:I,ROW())&lt;&gt;"",VALUE(TRIM(LEFT(INDEX(I:I,ROW()),6))),0)</f>
        <v>0</v>
      </c>
      <c r="F1219" s="269"/>
      <c r="G1219" s="273"/>
      <c r="H1219" s="288"/>
      <c r="I1219" s="274"/>
      <c r="J1219" s="288"/>
      <c r="K1219" s="289"/>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08" cm="1">
        <f t="array" ref="E1220">IF(INDEX(I:I,ROW())&lt;&gt;"",VALUE(TRIM(LEFT(INDEX(I:I,ROW()),6))),0)</f>
        <v>0</v>
      </c>
      <c r="F1220" s="269"/>
      <c r="G1220" s="273"/>
      <c r="H1220" s="288"/>
      <c r="I1220" s="274"/>
      <c r="J1220" s="288"/>
      <c r="K1220" s="289"/>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08" cm="1">
        <f t="array" ref="E1221">IF(INDEX(I:I,ROW())&lt;&gt;"",VALUE(TRIM(LEFT(INDEX(I:I,ROW()),6))),0)</f>
        <v>0</v>
      </c>
      <c r="F1221" s="269"/>
      <c r="G1221" s="273"/>
      <c r="H1221" s="288"/>
      <c r="I1221" s="274"/>
      <c r="J1221" s="288"/>
      <c r="K1221" s="289"/>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08" cm="1">
        <f t="array" ref="E1222">IF(INDEX(I:I,ROW())&lt;&gt;"",VALUE(TRIM(LEFT(INDEX(I:I,ROW()),6))),0)</f>
        <v>0</v>
      </c>
      <c r="F1222" s="269"/>
      <c r="G1222" s="273"/>
      <c r="H1222" s="288"/>
      <c r="I1222" s="274"/>
      <c r="J1222" s="288"/>
      <c r="K1222" s="289"/>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08" cm="1">
        <f t="array" ref="E1223">IF(INDEX(I:I,ROW())&lt;&gt;"",VALUE(TRIM(LEFT(INDEX(I:I,ROW()),6))),0)</f>
        <v>0</v>
      </c>
      <c r="F1223" s="269"/>
      <c r="G1223" s="273"/>
      <c r="H1223" s="288"/>
      <c r="I1223" s="274"/>
      <c r="J1223" s="288"/>
      <c r="K1223" s="289"/>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08" cm="1">
        <f t="array" ref="E1224">IF(INDEX(I:I,ROW())&lt;&gt;"",VALUE(TRIM(LEFT(INDEX(I:I,ROW()),6))),0)</f>
        <v>0</v>
      </c>
      <c r="F1224" s="269"/>
      <c r="G1224" s="273"/>
      <c r="H1224" s="288"/>
      <c r="I1224" s="274"/>
      <c r="J1224" s="288"/>
      <c r="K1224" s="289"/>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08" cm="1">
        <f t="array" ref="E1225">IF(INDEX(I:I,ROW())&lt;&gt;"",VALUE(TRIM(LEFT(INDEX(I:I,ROW()),6))),0)</f>
        <v>0</v>
      </c>
      <c r="F1225" s="269"/>
      <c r="G1225" s="273"/>
      <c r="H1225" s="288"/>
      <c r="I1225" s="274"/>
      <c r="J1225" s="288"/>
      <c r="K1225" s="289"/>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08" cm="1">
        <f t="array" ref="E1226">IF(INDEX(I:I,ROW())&lt;&gt;"",VALUE(TRIM(LEFT(INDEX(I:I,ROW()),6))),0)</f>
        <v>0</v>
      </c>
      <c r="F1226" s="269"/>
      <c r="G1226" s="273"/>
      <c r="H1226" s="288"/>
      <c r="I1226" s="274"/>
      <c r="J1226" s="288"/>
      <c r="K1226" s="289"/>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08" cm="1">
        <f t="array" ref="E1227">IF(INDEX(I:I,ROW())&lt;&gt;"",VALUE(TRIM(LEFT(INDEX(I:I,ROW()),6))),0)</f>
        <v>0</v>
      </c>
      <c r="F1227" s="269"/>
      <c r="G1227" s="273"/>
      <c r="H1227" s="288"/>
      <c r="I1227" s="274"/>
      <c r="J1227" s="288"/>
      <c r="K1227" s="289"/>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08" cm="1">
        <f t="array" ref="E1228">IF(INDEX(I:I,ROW())&lt;&gt;"",VALUE(TRIM(LEFT(INDEX(I:I,ROW()),6))),0)</f>
        <v>0</v>
      </c>
      <c r="F1228" s="269"/>
      <c r="G1228" s="273"/>
      <c r="H1228" s="288"/>
      <c r="I1228" s="274"/>
      <c r="J1228" s="288"/>
      <c r="K1228" s="289"/>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08" cm="1">
        <f t="array" ref="E1229">IF(INDEX(I:I,ROW())&lt;&gt;"",VALUE(TRIM(LEFT(INDEX(I:I,ROW()),6))),0)</f>
        <v>0</v>
      </c>
      <c r="F1229" s="269"/>
      <c r="G1229" s="273"/>
      <c r="H1229" s="288"/>
      <c r="I1229" s="274"/>
      <c r="J1229" s="288"/>
      <c r="K1229" s="289"/>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08" cm="1">
        <f t="array" ref="E1230">IF(INDEX(I:I,ROW())&lt;&gt;"",VALUE(TRIM(LEFT(INDEX(I:I,ROW()),6))),0)</f>
        <v>0</v>
      </c>
      <c r="F1230" s="269"/>
      <c r="G1230" s="273"/>
      <c r="H1230" s="288"/>
      <c r="I1230" s="274"/>
      <c r="J1230" s="288"/>
      <c r="K1230" s="289"/>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08" cm="1">
        <f t="array" ref="E1231">IF(INDEX(I:I,ROW())&lt;&gt;"",VALUE(TRIM(LEFT(INDEX(I:I,ROW()),6))),0)</f>
        <v>0</v>
      </c>
      <c r="F1231" s="269"/>
      <c r="G1231" s="273"/>
      <c r="H1231" s="288"/>
      <c r="I1231" s="274"/>
      <c r="J1231" s="288"/>
      <c r="K1231" s="289"/>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08" cm="1">
        <f t="array" ref="E1232">IF(INDEX(I:I,ROW())&lt;&gt;"",VALUE(TRIM(LEFT(INDEX(I:I,ROW()),6))),0)</f>
        <v>0</v>
      </c>
      <c r="F1232" s="269"/>
      <c r="G1232" s="273"/>
      <c r="H1232" s="288"/>
      <c r="I1232" s="274"/>
      <c r="J1232" s="288"/>
      <c r="K1232" s="289"/>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08" cm="1">
        <f t="array" ref="E1233">IF(INDEX(I:I,ROW())&lt;&gt;"",VALUE(TRIM(LEFT(INDEX(I:I,ROW()),6))),0)</f>
        <v>0</v>
      </c>
      <c r="F1233" s="269"/>
      <c r="G1233" s="273"/>
      <c r="H1233" s="288"/>
      <c r="I1233" s="274"/>
      <c r="J1233" s="288"/>
      <c r="K1233" s="289"/>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08" cm="1">
        <f t="array" ref="E1234">IF(INDEX(I:I,ROW())&lt;&gt;"",VALUE(TRIM(LEFT(INDEX(I:I,ROW()),6))),0)</f>
        <v>0</v>
      </c>
      <c r="F1234" s="269"/>
      <c r="G1234" s="273"/>
      <c r="H1234" s="288"/>
      <c r="I1234" s="274"/>
      <c r="J1234" s="288"/>
      <c r="K1234" s="289"/>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08" cm="1">
        <f t="array" ref="E1235">IF(INDEX(I:I,ROW())&lt;&gt;"",VALUE(TRIM(LEFT(INDEX(I:I,ROW()),6))),0)</f>
        <v>0</v>
      </c>
      <c r="F1235" s="269"/>
      <c r="G1235" s="273"/>
      <c r="H1235" s="288"/>
      <c r="I1235" s="274"/>
      <c r="J1235" s="288"/>
      <c r="K1235" s="289"/>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08" cm="1">
        <f t="array" ref="E1236">IF(INDEX(I:I,ROW())&lt;&gt;"",VALUE(TRIM(LEFT(INDEX(I:I,ROW()),6))),0)</f>
        <v>0</v>
      </c>
      <c r="F1236" s="269"/>
      <c r="G1236" s="273"/>
      <c r="H1236" s="288"/>
      <c r="I1236" s="274"/>
      <c r="J1236" s="288"/>
      <c r="K1236" s="289"/>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08" cm="1">
        <f t="array" ref="E1237">IF(INDEX(I:I,ROW())&lt;&gt;"",VALUE(TRIM(LEFT(INDEX(I:I,ROW()),6))),0)</f>
        <v>0</v>
      </c>
      <c r="F1237" s="269"/>
      <c r="G1237" s="273"/>
      <c r="H1237" s="288"/>
      <c r="I1237" s="274"/>
      <c r="J1237" s="288"/>
      <c r="K1237" s="289"/>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08" cm="1">
        <f t="array" ref="E1238">IF(INDEX(I:I,ROW())&lt;&gt;"",VALUE(TRIM(LEFT(INDEX(I:I,ROW()),6))),0)</f>
        <v>0</v>
      </c>
      <c r="F1238" s="269"/>
      <c r="G1238" s="273"/>
      <c r="H1238" s="288"/>
      <c r="I1238" s="274"/>
      <c r="J1238" s="288"/>
      <c r="K1238" s="289"/>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08" cm="1">
        <f t="array" ref="E1239">IF(INDEX(I:I,ROW())&lt;&gt;"",VALUE(TRIM(LEFT(INDEX(I:I,ROW()),6))),0)</f>
        <v>0</v>
      </c>
      <c r="F1239" s="269"/>
      <c r="G1239" s="273"/>
      <c r="H1239" s="288"/>
      <c r="I1239" s="274"/>
      <c r="J1239" s="288"/>
      <c r="K1239" s="289"/>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08" cm="1">
        <f t="array" ref="E1240">IF(INDEX(I:I,ROW())&lt;&gt;"",VALUE(TRIM(LEFT(INDEX(I:I,ROW()),6))),0)</f>
        <v>0</v>
      </c>
      <c r="F1240" s="269"/>
      <c r="G1240" s="273"/>
      <c r="H1240" s="288"/>
      <c r="I1240" s="274"/>
      <c r="J1240" s="288"/>
      <c r="K1240" s="289"/>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08" cm="1">
        <f t="array" ref="E1241">IF(INDEX(I:I,ROW())&lt;&gt;"",VALUE(TRIM(LEFT(INDEX(I:I,ROW()),6))),0)</f>
        <v>0</v>
      </c>
      <c r="F1241" s="269"/>
      <c r="G1241" s="273"/>
      <c r="H1241" s="288"/>
      <c r="I1241" s="274"/>
      <c r="J1241" s="288"/>
      <c r="K1241" s="289"/>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08" cm="1">
        <f t="array" ref="E1242">IF(INDEX(I:I,ROW())&lt;&gt;"",VALUE(TRIM(LEFT(INDEX(I:I,ROW()),6))),0)</f>
        <v>0</v>
      </c>
      <c r="F1242" s="269"/>
      <c r="G1242" s="273"/>
      <c r="H1242" s="288"/>
      <c r="I1242" s="274"/>
      <c r="J1242" s="288"/>
      <c r="K1242" s="289"/>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08" cm="1">
        <f t="array" ref="E1243">IF(INDEX(I:I,ROW())&lt;&gt;"",VALUE(TRIM(LEFT(INDEX(I:I,ROW()),6))),0)</f>
        <v>0</v>
      </c>
      <c r="F1243" s="269"/>
      <c r="G1243" s="273"/>
      <c r="H1243" s="288"/>
      <c r="I1243" s="274"/>
      <c r="J1243" s="288"/>
      <c r="K1243" s="289"/>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08" cm="1">
        <f t="array" ref="E1244">IF(INDEX(I:I,ROW())&lt;&gt;"",VALUE(TRIM(LEFT(INDEX(I:I,ROW()),6))),0)</f>
        <v>0</v>
      </c>
      <c r="F1244" s="269"/>
      <c r="G1244" s="273"/>
      <c r="H1244" s="288"/>
      <c r="I1244" s="274"/>
      <c r="J1244" s="288"/>
      <c r="K1244" s="289"/>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08" cm="1">
        <f t="array" ref="E1245">IF(INDEX(I:I,ROW())&lt;&gt;"",VALUE(TRIM(LEFT(INDEX(I:I,ROW()),6))),0)</f>
        <v>0</v>
      </c>
      <c r="F1245" s="269"/>
      <c r="G1245" s="273"/>
      <c r="H1245" s="288"/>
      <c r="I1245" s="274"/>
      <c r="J1245" s="288"/>
      <c r="K1245" s="289"/>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08" cm="1">
        <f t="array" ref="E1246">IF(INDEX(I:I,ROW())&lt;&gt;"",VALUE(TRIM(LEFT(INDEX(I:I,ROW()),6))),0)</f>
        <v>0</v>
      </c>
      <c r="F1246" s="269"/>
      <c r="G1246" s="273"/>
      <c r="H1246" s="288"/>
      <c r="I1246" s="274"/>
      <c r="J1246" s="288"/>
      <c r="K1246" s="289"/>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08" cm="1">
        <f t="array" ref="E1247">IF(INDEX(I:I,ROW())&lt;&gt;"",VALUE(TRIM(LEFT(INDEX(I:I,ROW()),6))),0)</f>
        <v>0</v>
      </c>
      <c r="F1247" s="269"/>
      <c r="G1247" s="273"/>
      <c r="H1247" s="288"/>
      <c r="I1247" s="274"/>
      <c r="J1247" s="288"/>
      <c r="K1247" s="289"/>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08" cm="1">
        <f t="array" ref="E1248">IF(INDEX(I:I,ROW())&lt;&gt;"",VALUE(TRIM(LEFT(INDEX(I:I,ROW()),6))),0)</f>
        <v>0</v>
      </c>
      <c r="F1248" s="269"/>
      <c r="G1248" s="273"/>
      <c r="H1248" s="288"/>
      <c r="I1248" s="274"/>
      <c r="J1248" s="288"/>
      <c r="K1248" s="289"/>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08" cm="1">
        <f t="array" ref="E1249">IF(INDEX(I:I,ROW())&lt;&gt;"",VALUE(TRIM(LEFT(INDEX(I:I,ROW()),6))),0)</f>
        <v>0</v>
      </c>
      <c r="F1249" s="269"/>
      <c r="G1249" s="273"/>
      <c r="H1249" s="288"/>
      <c r="I1249" s="274"/>
      <c r="J1249" s="288"/>
      <c r="K1249" s="289"/>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08" cm="1">
        <f t="array" ref="E1250">IF(INDEX(I:I,ROW())&lt;&gt;"",VALUE(TRIM(LEFT(INDEX(I:I,ROW()),6))),0)</f>
        <v>0</v>
      </c>
      <c r="F1250" s="269"/>
      <c r="G1250" s="273"/>
      <c r="H1250" s="288"/>
      <c r="I1250" s="274"/>
      <c r="J1250" s="288"/>
      <c r="K1250" s="289"/>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08" cm="1">
        <f t="array" ref="E1251">IF(INDEX(I:I,ROW())&lt;&gt;"",VALUE(TRIM(LEFT(INDEX(I:I,ROW()),6))),0)</f>
        <v>0</v>
      </c>
      <c r="F1251" s="269"/>
      <c r="G1251" s="273"/>
      <c r="H1251" s="288"/>
      <c r="I1251" s="274"/>
      <c r="J1251" s="288"/>
      <c r="K1251" s="289"/>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08" cm="1">
        <f t="array" ref="E1252">IF(INDEX(I:I,ROW())&lt;&gt;"",VALUE(TRIM(LEFT(INDEX(I:I,ROW()),6))),0)</f>
        <v>0</v>
      </c>
      <c r="F1252" s="269"/>
      <c r="G1252" s="273"/>
      <c r="H1252" s="288"/>
      <c r="I1252" s="274"/>
      <c r="J1252" s="288"/>
      <c r="K1252" s="289"/>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08" cm="1">
        <f t="array" ref="E1253">IF(INDEX(I:I,ROW())&lt;&gt;"",VALUE(TRIM(LEFT(INDEX(I:I,ROW()),6))),0)</f>
        <v>0</v>
      </c>
      <c r="F1253" s="269"/>
      <c r="G1253" s="273"/>
      <c r="H1253" s="288"/>
      <c r="I1253" s="274"/>
      <c r="J1253" s="288"/>
      <c r="K1253" s="289"/>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08" cm="1">
        <f t="array" ref="E1254">IF(INDEX(I:I,ROW())&lt;&gt;"",VALUE(TRIM(LEFT(INDEX(I:I,ROW()),6))),0)</f>
        <v>0</v>
      </c>
      <c r="F1254" s="269"/>
      <c r="G1254" s="273"/>
      <c r="H1254" s="288"/>
      <c r="I1254" s="274"/>
      <c r="J1254" s="288"/>
      <c r="K1254" s="289"/>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08" cm="1">
        <f t="array" ref="E1255">IF(INDEX(I:I,ROW())&lt;&gt;"",VALUE(TRIM(LEFT(INDEX(I:I,ROW()),6))),0)</f>
        <v>0</v>
      </c>
      <c r="F1255" s="269"/>
      <c r="G1255" s="273"/>
      <c r="H1255" s="288"/>
      <c r="I1255" s="274"/>
      <c r="J1255" s="288"/>
      <c r="K1255" s="289"/>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08" cm="1">
        <f t="array" ref="E1256">IF(INDEX(I:I,ROW())&lt;&gt;"",VALUE(TRIM(LEFT(INDEX(I:I,ROW()),6))),0)</f>
        <v>0</v>
      </c>
      <c r="F1256" s="269"/>
      <c r="G1256" s="273"/>
      <c r="H1256" s="288"/>
      <c r="I1256" s="274"/>
      <c r="J1256" s="288"/>
      <c r="K1256" s="289"/>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08" cm="1">
        <f t="array" ref="E1257">IF(INDEX(I:I,ROW())&lt;&gt;"",VALUE(TRIM(LEFT(INDEX(I:I,ROW()),6))),0)</f>
        <v>0</v>
      </c>
      <c r="F1257" s="269"/>
      <c r="G1257" s="273"/>
      <c r="H1257" s="288"/>
      <c r="I1257" s="274"/>
      <c r="J1257" s="288"/>
      <c r="K1257" s="289"/>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08" cm="1">
        <f t="array" ref="E1258">IF(INDEX(I:I,ROW())&lt;&gt;"",VALUE(TRIM(LEFT(INDEX(I:I,ROW()),6))),0)</f>
        <v>0</v>
      </c>
      <c r="F1258" s="269"/>
      <c r="G1258" s="273"/>
      <c r="H1258" s="288"/>
      <c r="I1258" s="274"/>
      <c r="J1258" s="288"/>
      <c r="K1258" s="289"/>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08" cm="1">
        <f t="array" ref="E1259">IF(INDEX(I:I,ROW())&lt;&gt;"",VALUE(TRIM(LEFT(INDEX(I:I,ROW()),6))),0)</f>
        <v>0</v>
      </c>
      <c r="F1259" s="269"/>
      <c r="G1259" s="273"/>
      <c r="H1259" s="288"/>
      <c r="I1259" s="274"/>
      <c r="J1259" s="288"/>
      <c r="K1259" s="289"/>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08" cm="1">
        <f t="array" ref="E1260">IF(INDEX(I:I,ROW())&lt;&gt;"",VALUE(TRIM(LEFT(INDEX(I:I,ROW()),6))),0)</f>
        <v>0</v>
      </c>
      <c r="F1260" s="269"/>
      <c r="G1260" s="273"/>
      <c r="H1260" s="288"/>
      <c r="I1260" s="274"/>
      <c r="J1260" s="288"/>
      <c r="K1260" s="289"/>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08" cm="1">
        <f t="array" ref="E1261">IF(INDEX(I:I,ROW())&lt;&gt;"",VALUE(TRIM(LEFT(INDEX(I:I,ROW()),6))),0)</f>
        <v>0</v>
      </c>
      <c r="F1261" s="269"/>
      <c r="G1261" s="273"/>
      <c r="H1261" s="288"/>
      <c r="I1261" s="274"/>
      <c r="J1261" s="288"/>
      <c r="K1261" s="289"/>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08" cm="1">
        <f t="array" ref="E1262">IF(INDEX(I:I,ROW())&lt;&gt;"",VALUE(TRIM(LEFT(INDEX(I:I,ROW()),6))),0)</f>
        <v>0</v>
      </c>
      <c r="F1262" s="269"/>
      <c r="G1262" s="273"/>
      <c r="H1262" s="288"/>
      <c r="I1262" s="274"/>
      <c r="J1262" s="288"/>
      <c r="K1262" s="289"/>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08" cm="1">
        <f t="array" ref="E1263">IF(INDEX(I:I,ROW())&lt;&gt;"",VALUE(TRIM(LEFT(INDEX(I:I,ROW()),6))),0)</f>
        <v>0</v>
      </c>
      <c r="F1263" s="269"/>
      <c r="G1263" s="273"/>
      <c r="H1263" s="288"/>
      <c r="I1263" s="274"/>
      <c r="J1263" s="288"/>
      <c r="K1263" s="289"/>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08" cm="1">
        <f t="array" ref="E1264">IF(INDEX(I:I,ROW())&lt;&gt;"",VALUE(TRIM(LEFT(INDEX(I:I,ROW()),6))),0)</f>
        <v>0</v>
      </c>
      <c r="F1264" s="269"/>
      <c r="G1264" s="273"/>
      <c r="H1264" s="288"/>
      <c r="I1264" s="274"/>
      <c r="J1264" s="288"/>
      <c r="K1264" s="289"/>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08" cm="1">
        <f t="array" ref="E1265">IF(INDEX(I:I,ROW())&lt;&gt;"",VALUE(TRIM(LEFT(INDEX(I:I,ROW()),6))),0)</f>
        <v>0</v>
      </c>
      <c r="F1265" s="269"/>
      <c r="G1265" s="273"/>
      <c r="H1265" s="288"/>
      <c r="I1265" s="274"/>
      <c r="J1265" s="288"/>
      <c r="K1265" s="289"/>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08" cm="1">
        <f t="array" ref="E1266">IF(INDEX(I:I,ROW())&lt;&gt;"",VALUE(TRIM(LEFT(INDEX(I:I,ROW()),6))),0)</f>
        <v>0</v>
      </c>
      <c r="F1266" s="269"/>
      <c r="G1266" s="273"/>
      <c r="H1266" s="288"/>
      <c r="I1266" s="274"/>
      <c r="J1266" s="288"/>
      <c r="K1266" s="289"/>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08" cm="1">
        <f t="array" ref="E1267">IF(INDEX(I:I,ROW())&lt;&gt;"",VALUE(TRIM(LEFT(INDEX(I:I,ROW()),6))),0)</f>
        <v>0</v>
      </c>
      <c r="F1267" s="269"/>
      <c r="G1267" s="273"/>
      <c r="H1267" s="288"/>
      <c r="I1267" s="274"/>
      <c r="J1267" s="288"/>
      <c r="K1267" s="289"/>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08" cm="1">
        <f t="array" ref="E1268">IF(INDEX(I:I,ROW())&lt;&gt;"",VALUE(TRIM(LEFT(INDEX(I:I,ROW()),6))),0)</f>
        <v>0</v>
      </c>
      <c r="F1268" s="269"/>
      <c r="G1268" s="273"/>
      <c r="H1268" s="288"/>
      <c r="I1268" s="274"/>
      <c r="J1268" s="288"/>
      <c r="K1268" s="289"/>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08" cm="1">
        <f t="array" ref="E1269">IF(INDEX(I:I,ROW())&lt;&gt;"",VALUE(TRIM(LEFT(INDEX(I:I,ROW()),6))),0)</f>
        <v>0</v>
      </c>
      <c r="F1269" s="269"/>
      <c r="G1269" s="273"/>
      <c r="H1269" s="288"/>
      <c r="I1269" s="274"/>
      <c r="J1269" s="288"/>
      <c r="K1269" s="289"/>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08" cm="1">
        <f t="array" ref="E1270">IF(INDEX(I:I,ROW())&lt;&gt;"",VALUE(TRIM(LEFT(INDEX(I:I,ROW()),6))),0)</f>
        <v>0</v>
      </c>
      <c r="F1270" s="269"/>
      <c r="G1270" s="273"/>
      <c r="H1270" s="288"/>
      <c r="I1270" s="274"/>
      <c r="J1270" s="288"/>
      <c r="K1270" s="289"/>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08" cm="1">
        <f t="array" ref="E1271">IF(INDEX(I:I,ROW())&lt;&gt;"",VALUE(TRIM(LEFT(INDEX(I:I,ROW()),6))),0)</f>
        <v>0</v>
      </c>
      <c r="F1271" s="269"/>
      <c r="G1271" s="273"/>
      <c r="H1271" s="288"/>
      <c r="I1271" s="274"/>
      <c r="J1271" s="288"/>
      <c r="K1271" s="289"/>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08" cm="1">
        <f t="array" ref="E1272">IF(INDEX(I:I,ROW())&lt;&gt;"",VALUE(TRIM(LEFT(INDEX(I:I,ROW()),6))),0)</f>
        <v>0</v>
      </c>
      <c r="F1272" s="269"/>
      <c r="G1272" s="273"/>
      <c r="H1272" s="288"/>
      <c r="I1272" s="274"/>
      <c r="J1272" s="288"/>
      <c r="K1272" s="289"/>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08" cm="1">
        <f t="array" ref="E1273">IF(INDEX(I:I,ROW())&lt;&gt;"",VALUE(TRIM(LEFT(INDEX(I:I,ROW()),6))),0)</f>
        <v>0</v>
      </c>
      <c r="F1273" s="269"/>
      <c r="G1273" s="273"/>
      <c r="H1273" s="288"/>
      <c r="I1273" s="274"/>
      <c r="J1273" s="288"/>
      <c r="K1273" s="289"/>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08" cm="1">
        <f t="array" ref="E1274">IF(INDEX(I:I,ROW())&lt;&gt;"",VALUE(TRIM(LEFT(INDEX(I:I,ROW()),6))),0)</f>
        <v>0</v>
      </c>
      <c r="F1274" s="269"/>
      <c r="G1274" s="273"/>
      <c r="H1274" s="288"/>
      <c r="I1274" s="274"/>
      <c r="J1274" s="288"/>
      <c r="K1274" s="289"/>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08" cm="1">
        <f t="array" ref="E1275">IF(INDEX(I:I,ROW())&lt;&gt;"",VALUE(TRIM(LEFT(INDEX(I:I,ROW()),6))),0)</f>
        <v>0</v>
      </c>
      <c r="F1275" s="269"/>
      <c r="G1275" s="273"/>
      <c r="H1275" s="288"/>
      <c r="I1275" s="274"/>
      <c r="J1275" s="288"/>
      <c r="K1275" s="289"/>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08" cm="1">
        <f t="array" ref="E1276">IF(INDEX(I:I,ROW())&lt;&gt;"",VALUE(TRIM(LEFT(INDEX(I:I,ROW()),6))),0)</f>
        <v>0</v>
      </c>
      <c r="F1276" s="269"/>
      <c r="G1276" s="273"/>
      <c r="H1276" s="288"/>
      <c r="I1276" s="274"/>
      <c r="J1276" s="288"/>
      <c r="K1276" s="289"/>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08" cm="1">
        <f t="array" ref="E1277">IF(INDEX(I:I,ROW())&lt;&gt;"",VALUE(TRIM(LEFT(INDEX(I:I,ROW()),6))),0)</f>
        <v>0</v>
      </c>
      <c r="F1277" s="269"/>
      <c r="G1277" s="273"/>
      <c r="H1277" s="288"/>
      <c r="I1277" s="274"/>
      <c r="J1277" s="288"/>
      <c r="K1277" s="289"/>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08" cm="1">
        <f t="array" ref="E1278">IF(INDEX(I:I,ROW())&lt;&gt;"",VALUE(TRIM(LEFT(INDEX(I:I,ROW()),6))),0)</f>
        <v>0</v>
      </c>
      <c r="F1278" s="269"/>
      <c r="G1278" s="273"/>
      <c r="H1278" s="288"/>
      <c r="I1278" s="274"/>
      <c r="J1278" s="288"/>
      <c r="K1278" s="289"/>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08" cm="1">
        <f t="array" ref="E1279">IF(INDEX(I:I,ROW())&lt;&gt;"",VALUE(TRIM(LEFT(INDEX(I:I,ROW()),6))),0)</f>
        <v>0</v>
      </c>
      <c r="F1279" s="269"/>
      <c r="G1279" s="273"/>
      <c r="H1279" s="288"/>
      <c r="I1279" s="274"/>
      <c r="J1279" s="288"/>
      <c r="K1279" s="289"/>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08" cm="1">
        <f t="array" ref="E1280">IF(INDEX(I:I,ROW())&lt;&gt;"",VALUE(TRIM(LEFT(INDEX(I:I,ROW()),6))),0)</f>
        <v>0</v>
      </c>
      <c r="F1280" s="269"/>
      <c r="G1280" s="273"/>
      <c r="H1280" s="288"/>
      <c r="I1280" s="274"/>
      <c r="J1280" s="288"/>
      <c r="K1280" s="289"/>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08" cm="1">
        <f t="array" ref="E1281">IF(INDEX(I:I,ROW())&lt;&gt;"",VALUE(TRIM(LEFT(INDEX(I:I,ROW()),6))),0)</f>
        <v>0</v>
      </c>
      <c r="F1281" s="269"/>
      <c r="G1281" s="273"/>
      <c r="H1281" s="288"/>
      <c r="I1281" s="274"/>
      <c r="J1281" s="288"/>
      <c r="K1281" s="289"/>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08" cm="1">
        <f t="array" ref="E1282">IF(INDEX(I:I,ROW())&lt;&gt;"",VALUE(TRIM(LEFT(INDEX(I:I,ROW()),6))),0)</f>
        <v>0</v>
      </c>
      <c r="F1282" s="269"/>
      <c r="G1282" s="273"/>
      <c r="H1282" s="288"/>
      <c r="I1282" s="274"/>
      <c r="J1282" s="288"/>
      <c r="K1282" s="289"/>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08" cm="1">
        <f t="array" ref="E1283">IF(INDEX(I:I,ROW())&lt;&gt;"",VALUE(TRIM(LEFT(INDEX(I:I,ROW()),6))),0)</f>
        <v>0</v>
      </c>
      <c r="F1283" s="269"/>
      <c r="G1283" s="273"/>
      <c r="H1283" s="288"/>
      <c r="I1283" s="274"/>
      <c r="J1283" s="288"/>
      <c r="K1283" s="289"/>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08" cm="1">
        <f t="array" ref="E1284">IF(INDEX(I:I,ROW())&lt;&gt;"",VALUE(TRIM(LEFT(INDEX(I:I,ROW()),6))),0)</f>
        <v>0</v>
      </c>
      <c r="F1284" s="269"/>
      <c r="G1284" s="273"/>
      <c r="H1284" s="288"/>
      <c r="I1284" s="274"/>
      <c r="J1284" s="288"/>
      <c r="K1284" s="289"/>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08" cm="1">
        <f t="array" ref="E1285">IF(INDEX(I:I,ROW())&lt;&gt;"",VALUE(TRIM(LEFT(INDEX(I:I,ROW()),6))),0)</f>
        <v>0</v>
      </c>
      <c r="F1285" s="269"/>
      <c r="G1285" s="273"/>
      <c r="H1285" s="288"/>
      <c r="I1285" s="274"/>
      <c r="J1285" s="288"/>
      <c r="K1285" s="289"/>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08" cm="1">
        <f t="array" ref="E1286">IF(INDEX(I:I,ROW())&lt;&gt;"",VALUE(TRIM(LEFT(INDEX(I:I,ROW()),6))),0)</f>
        <v>0</v>
      </c>
      <c r="F1286" s="269"/>
      <c r="G1286" s="273"/>
      <c r="H1286" s="288"/>
      <c r="I1286" s="274"/>
      <c r="J1286" s="288"/>
      <c r="K1286" s="289"/>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08" cm="1">
        <f t="array" ref="E1287">IF(INDEX(I:I,ROW())&lt;&gt;"",VALUE(TRIM(LEFT(INDEX(I:I,ROW()),6))),0)</f>
        <v>0</v>
      </c>
      <c r="F1287" s="269"/>
      <c r="G1287" s="273"/>
      <c r="H1287" s="288"/>
      <c r="I1287" s="274"/>
      <c r="J1287" s="288"/>
      <c r="K1287" s="289"/>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08" cm="1">
        <f t="array" ref="E1288">IF(INDEX(I:I,ROW())&lt;&gt;"",VALUE(TRIM(LEFT(INDEX(I:I,ROW()),6))),0)</f>
        <v>0</v>
      </c>
      <c r="F1288" s="269"/>
      <c r="G1288" s="273"/>
      <c r="H1288" s="288"/>
      <c r="I1288" s="274"/>
      <c r="J1288" s="288"/>
      <c r="K1288" s="289"/>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08" cm="1">
        <f t="array" ref="E1289">IF(INDEX(I:I,ROW())&lt;&gt;"",VALUE(TRIM(LEFT(INDEX(I:I,ROW()),6))),0)</f>
        <v>0</v>
      </c>
      <c r="F1289" s="269"/>
      <c r="G1289" s="273"/>
      <c r="H1289" s="288"/>
      <c r="I1289" s="274"/>
      <c r="J1289" s="288"/>
      <c r="K1289" s="289"/>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08" cm="1">
        <f t="array" ref="E1290">IF(INDEX(I:I,ROW())&lt;&gt;"",VALUE(TRIM(LEFT(INDEX(I:I,ROW()),6))),0)</f>
        <v>0</v>
      </c>
      <c r="F1290" s="269"/>
      <c r="G1290" s="273"/>
      <c r="H1290" s="288"/>
      <c r="I1290" s="274"/>
      <c r="J1290" s="288"/>
      <c r="K1290" s="289"/>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08" cm="1">
        <f t="array" ref="E1291">IF(INDEX(I:I,ROW())&lt;&gt;"",VALUE(TRIM(LEFT(INDEX(I:I,ROW()),6))),0)</f>
        <v>0</v>
      </c>
      <c r="F1291" s="269"/>
      <c r="G1291" s="273"/>
      <c r="H1291" s="288"/>
      <c r="I1291" s="274"/>
      <c r="J1291" s="288"/>
      <c r="K1291" s="289"/>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08" cm="1">
        <f t="array" ref="E1292">IF(INDEX(I:I,ROW())&lt;&gt;"",VALUE(TRIM(LEFT(INDEX(I:I,ROW()),6))),0)</f>
        <v>0</v>
      </c>
      <c r="F1292" s="269"/>
      <c r="G1292" s="273"/>
      <c r="H1292" s="288"/>
      <c r="I1292" s="274"/>
      <c r="J1292" s="288"/>
      <c r="K1292" s="289"/>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08" cm="1">
        <f t="array" ref="E1293">IF(INDEX(I:I,ROW())&lt;&gt;"",VALUE(TRIM(LEFT(INDEX(I:I,ROW()),6))),0)</f>
        <v>0</v>
      </c>
      <c r="F1293" s="269"/>
      <c r="G1293" s="273"/>
      <c r="H1293" s="288"/>
      <c r="I1293" s="274"/>
      <c r="J1293" s="288"/>
      <c r="K1293" s="289"/>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08" cm="1">
        <f t="array" ref="E1294">IF(INDEX(I:I,ROW())&lt;&gt;"",VALUE(TRIM(LEFT(INDEX(I:I,ROW()),6))),0)</f>
        <v>0</v>
      </c>
      <c r="F1294" s="269"/>
      <c r="G1294" s="273"/>
      <c r="H1294" s="288"/>
      <c r="I1294" s="274"/>
      <c r="J1294" s="288"/>
      <c r="K1294" s="289"/>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08" cm="1">
        <f t="array" ref="E1295">IF(INDEX(I:I,ROW())&lt;&gt;"",VALUE(TRIM(LEFT(INDEX(I:I,ROW()),6))),0)</f>
        <v>0</v>
      </c>
      <c r="F1295" s="269"/>
      <c r="G1295" s="273"/>
      <c r="H1295" s="288"/>
      <c r="I1295" s="274"/>
      <c r="J1295" s="288"/>
      <c r="K1295" s="289"/>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08" cm="1">
        <f t="array" ref="E1296">IF(INDEX(I:I,ROW())&lt;&gt;"",VALUE(TRIM(LEFT(INDEX(I:I,ROW()),6))),0)</f>
        <v>0</v>
      </c>
      <c r="F1296" s="269"/>
      <c r="G1296" s="273"/>
      <c r="H1296" s="288"/>
      <c r="I1296" s="274"/>
      <c r="J1296" s="288"/>
      <c r="K1296" s="289"/>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08" cm="1">
        <f t="array" ref="E1297">IF(INDEX(I:I,ROW())&lt;&gt;"",VALUE(TRIM(LEFT(INDEX(I:I,ROW()),6))),0)</f>
        <v>0</v>
      </c>
      <c r="F1297" s="269"/>
      <c r="G1297" s="273"/>
      <c r="H1297" s="288"/>
      <c r="I1297" s="274"/>
      <c r="J1297" s="288"/>
      <c r="K1297" s="289"/>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08" cm="1">
        <f t="array" ref="E1298">IF(INDEX(I:I,ROW())&lt;&gt;"",VALUE(TRIM(LEFT(INDEX(I:I,ROW()),6))),0)</f>
        <v>0</v>
      </c>
      <c r="F1298" s="269"/>
      <c r="G1298" s="273"/>
      <c r="H1298" s="288"/>
      <c r="I1298" s="274"/>
      <c r="J1298" s="288"/>
      <c r="K1298" s="289"/>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08" cm="1">
        <f t="array" ref="E1299">IF(INDEX(I:I,ROW())&lt;&gt;"",VALUE(TRIM(LEFT(INDEX(I:I,ROW()),6))),0)</f>
        <v>0</v>
      </c>
      <c r="F1299" s="269"/>
      <c r="G1299" s="273"/>
      <c r="H1299" s="288"/>
      <c r="I1299" s="274"/>
      <c r="J1299" s="288"/>
      <c r="K1299" s="289"/>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08" cm="1">
        <f t="array" ref="E1300">IF(INDEX(I:I,ROW())&lt;&gt;"",VALUE(TRIM(LEFT(INDEX(I:I,ROW()),6))),0)</f>
        <v>0</v>
      </c>
      <c r="F1300" s="269"/>
      <c r="G1300" s="273"/>
      <c r="H1300" s="288"/>
      <c r="I1300" s="274"/>
      <c r="J1300" s="288"/>
      <c r="K1300" s="289"/>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08" cm="1">
        <f t="array" ref="E1301">IF(INDEX(I:I,ROW())&lt;&gt;"",VALUE(TRIM(LEFT(INDEX(I:I,ROW()),6))),0)</f>
        <v>0</v>
      </c>
      <c r="F1301" s="269"/>
      <c r="G1301" s="273"/>
      <c r="H1301" s="288"/>
      <c r="I1301" s="274"/>
      <c r="J1301" s="288"/>
      <c r="K1301" s="289"/>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08" cm="1">
        <f t="array" ref="E1302">IF(INDEX(I:I,ROW())&lt;&gt;"",VALUE(TRIM(LEFT(INDEX(I:I,ROW()),6))),0)</f>
        <v>0</v>
      </c>
      <c r="F1302" s="269"/>
      <c r="G1302" s="273"/>
      <c r="H1302" s="288"/>
      <c r="I1302" s="274"/>
      <c r="J1302" s="288"/>
      <c r="K1302" s="289"/>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08" cm="1">
        <f t="array" ref="E1303">IF(INDEX(I:I,ROW())&lt;&gt;"",VALUE(TRIM(LEFT(INDEX(I:I,ROW()),6))),0)</f>
        <v>0</v>
      </c>
      <c r="F1303" s="269"/>
      <c r="G1303" s="273"/>
      <c r="H1303" s="288"/>
      <c r="I1303" s="274"/>
      <c r="J1303" s="288"/>
      <c r="K1303" s="289"/>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08" cm="1">
        <f t="array" ref="E1304">IF(INDEX(I:I,ROW())&lt;&gt;"",VALUE(TRIM(LEFT(INDEX(I:I,ROW()),6))),0)</f>
        <v>0</v>
      </c>
      <c r="F1304" s="269"/>
      <c r="G1304" s="273"/>
      <c r="H1304" s="288"/>
      <c r="I1304" s="274"/>
      <c r="J1304" s="288"/>
      <c r="K1304" s="289"/>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08" cm="1">
        <f t="array" ref="E1305">IF(INDEX(I:I,ROW())&lt;&gt;"",VALUE(TRIM(LEFT(INDEX(I:I,ROW()),6))),0)</f>
        <v>0</v>
      </c>
      <c r="F1305" s="269"/>
      <c r="G1305" s="273"/>
      <c r="H1305" s="288"/>
      <c r="I1305" s="274"/>
      <c r="J1305" s="288"/>
      <c r="K1305" s="289"/>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08" cm="1">
        <f t="array" ref="E1306">IF(INDEX(I:I,ROW())&lt;&gt;"",VALUE(TRIM(LEFT(INDEX(I:I,ROW()),6))),0)</f>
        <v>0</v>
      </c>
      <c r="F1306" s="269"/>
      <c r="G1306" s="273"/>
      <c r="H1306" s="288"/>
      <c r="I1306" s="274"/>
      <c r="J1306" s="288"/>
      <c r="K1306" s="289"/>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08" cm="1">
        <f t="array" ref="E1307">IF(INDEX(I:I,ROW())&lt;&gt;"",VALUE(TRIM(LEFT(INDEX(I:I,ROW()),6))),0)</f>
        <v>0</v>
      </c>
      <c r="F1307" s="269"/>
      <c r="G1307" s="273"/>
      <c r="H1307" s="288"/>
      <c r="I1307" s="274"/>
      <c r="J1307" s="288"/>
      <c r="K1307" s="289"/>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08" cm="1">
        <f t="array" ref="E1308">IF(INDEX(I:I,ROW())&lt;&gt;"",VALUE(TRIM(LEFT(INDEX(I:I,ROW()),6))),0)</f>
        <v>0</v>
      </c>
      <c r="F1308" s="269"/>
      <c r="G1308" s="273"/>
      <c r="H1308" s="288"/>
      <c r="I1308" s="274"/>
      <c r="J1308" s="288"/>
      <c r="K1308" s="289"/>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08" cm="1">
        <f t="array" ref="E1309">IF(INDEX(I:I,ROW())&lt;&gt;"",VALUE(TRIM(LEFT(INDEX(I:I,ROW()),6))),0)</f>
        <v>0</v>
      </c>
      <c r="F1309" s="269"/>
      <c r="G1309" s="273"/>
      <c r="H1309" s="288"/>
      <c r="I1309" s="274"/>
      <c r="J1309" s="288"/>
      <c r="K1309" s="289"/>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08" cm="1">
        <f t="array" ref="E1310">IF(INDEX(I:I,ROW())&lt;&gt;"",VALUE(TRIM(LEFT(INDEX(I:I,ROW()),6))),0)</f>
        <v>0</v>
      </c>
      <c r="F1310" s="269"/>
      <c r="G1310" s="273"/>
      <c r="H1310" s="288"/>
      <c r="I1310" s="274"/>
      <c r="J1310" s="288"/>
      <c r="K1310" s="289"/>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08" cm="1">
        <f t="array" ref="E1311">IF(INDEX(I:I,ROW())&lt;&gt;"",VALUE(TRIM(LEFT(INDEX(I:I,ROW()),6))),0)</f>
        <v>0</v>
      </c>
      <c r="F1311" s="269"/>
      <c r="G1311" s="273"/>
      <c r="H1311" s="288"/>
      <c r="I1311" s="274"/>
      <c r="J1311" s="288"/>
      <c r="K1311" s="289"/>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08" cm="1">
        <f t="array" ref="E1312">IF(INDEX(I:I,ROW())&lt;&gt;"",VALUE(TRIM(LEFT(INDEX(I:I,ROW()),6))),0)</f>
        <v>0</v>
      </c>
      <c r="F1312" s="269"/>
      <c r="G1312" s="273"/>
      <c r="H1312" s="288"/>
      <c r="I1312" s="274"/>
      <c r="J1312" s="288"/>
      <c r="K1312" s="289"/>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08" cm="1">
        <f t="array" ref="E1313">IF(INDEX(I:I,ROW())&lt;&gt;"",VALUE(TRIM(LEFT(INDEX(I:I,ROW()),6))),0)</f>
        <v>0</v>
      </c>
      <c r="F1313" s="269"/>
      <c r="G1313" s="273"/>
      <c r="H1313" s="288"/>
      <c r="I1313" s="274"/>
      <c r="J1313" s="288"/>
      <c r="K1313" s="289"/>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08" cm="1">
        <f t="array" ref="E1314">IF(INDEX(I:I,ROW())&lt;&gt;"",VALUE(TRIM(LEFT(INDEX(I:I,ROW()),6))),0)</f>
        <v>0</v>
      </c>
      <c r="F1314" s="269"/>
      <c r="G1314" s="273"/>
      <c r="H1314" s="288"/>
      <c r="I1314" s="274"/>
      <c r="J1314" s="288"/>
      <c r="K1314" s="289"/>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08" cm="1">
        <f t="array" ref="E1315">IF(INDEX(I:I,ROW())&lt;&gt;"",VALUE(TRIM(LEFT(INDEX(I:I,ROW()),6))),0)</f>
        <v>0</v>
      </c>
      <c r="F1315" s="269"/>
      <c r="G1315" s="273"/>
      <c r="H1315" s="288"/>
      <c r="I1315" s="274"/>
      <c r="J1315" s="288"/>
      <c r="K1315" s="289"/>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08" cm="1">
        <f t="array" ref="E1316">IF(INDEX(I:I,ROW())&lt;&gt;"",VALUE(TRIM(LEFT(INDEX(I:I,ROW()),6))),0)</f>
        <v>0</v>
      </c>
      <c r="F1316" s="269"/>
      <c r="G1316" s="273"/>
      <c r="H1316" s="288"/>
      <c r="I1316" s="274"/>
      <c r="J1316" s="288"/>
      <c r="K1316" s="289"/>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08" cm="1">
        <f t="array" ref="E1317">IF(INDEX(I:I,ROW())&lt;&gt;"",VALUE(TRIM(LEFT(INDEX(I:I,ROW()),6))),0)</f>
        <v>0</v>
      </c>
      <c r="F1317" s="269"/>
      <c r="G1317" s="273"/>
      <c r="H1317" s="288"/>
      <c r="I1317" s="274"/>
      <c r="J1317" s="288"/>
      <c r="K1317" s="289"/>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08" cm="1">
        <f t="array" ref="E1318">IF(INDEX(I:I,ROW())&lt;&gt;"",VALUE(TRIM(LEFT(INDEX(I:I,ROW()),6))),0)</f>
        <v>0</v>
      </c>
      <c r="F1318" s="269"/>
      <c r="G1318" s="273"/>
      <c r="H1318" s="288"/>
      <c r="I1318" s="274"/>
      <c r="J1318" s="288"/>
      <c r="K1318" s="289"/>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08" cm="1">
        <f t="array" ref="E1319">IF(INDEX(I:I,ROW())&lt;&gt;"",VALUE(TRIM(LEFT(INDEX(I:I,ROW()),6))),0)</f>
        <v>0</v>
      </c>
      <c r="F1319" s="269"/>
      <c r="G1319" s="273"/>
      <c r="H1319" s="288"/>
      <c r="I1319" s="274"/>
      <c r="J1319" s="288"/>
      <c r="K1319" s="289"/>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08" cm="1">
        <f t="array" ref="E1320">IF(INDEX(I:I,ROW())&lt;&gt;"",VALUE(TRIM(LEFT(INDEX(I:I,ROW()),6))),0)</f>
        <v>0</v>
      </c>
      <c r="F1320" s="269"/>
      <c r="G1320" s="273"/>
      <c r="H1320" s="288"/>
      <c r="I1320" s="274"/>
      <c r="J1320" s="288"/>
      <c r="K1320" s="289"/>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08" cm="1">
        <f t="array" ref="E1321">IF(INDEX(I:I,ROW())&lt;&gt;"",VALUE(TRIM(LEFT(INDEX(I:I,ROW()),6))),0)</f>
        <v>0</v>
      </c>
      <c r="F1321" s="269"/>
      <c r="G1321" s="273"/>
      <c r="H1321" s="288"/>
      <c r="I1321" s="274"/>
      <c r="J1321" s="288"/>
      <c r="K1321" s="289"/>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08" cm="1">
        <f t="array" ref="E1322">IF(INDEX(I:I,ROW())&lt;&gt;"",VALUE(TRIM(LEFT(INDEX(I:I,ROW()),6))),0)</f>
        <v>0</v>
      </c>
      <c r="F1322" s="269"/>
      <c r="G1322" s="273"/>
      <c r="H1322" s="288"/>
      <c r="I1322" s="274"/>
      <c r="J1322" s="288"/>
      <c r="K1322" s="289"/>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08" cm="1">
        <f t="array" ref="E1323">IF(INDEX(I:I,ROW())&lt;&gt;"",VALUE(TRIM(LEFT(INDEX(I:I,ROW()),6))),0)</f>
        <v>0</v>
      </c>
      <c r="F1323" s="269"/>
      <c r="G1323" s="273"/>
      <c r="H1323" s="288"/>
      <c r="I1323" s="274"/>
      <c r="J1323" s="288"/>
      <c r="K1323" s="289"/>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08" cm="1">
        <f t="array" ref="E1324">IF(INDEX(I:I,ROW())&lt;&gt;"",VALUE(TRIM(LEFT(INDEX(I:I,ROW()),6))),0)</f>
        <v>0</v>
      </c>
      <c r="F1324" s="269"/>
      <c r="G1324" s="273"/>
      <c r="H1324" s="288"/>
      <c r="I1324" s="274"/>
      <c r="J1324" s="288"/>
      <c r="K1324" s="289"/>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08" cm="1">
        <f t="array" ref="E1325">IF(INDEX(I:I,ROW())&lt;&gt;"",VALUE(TRIM(LEFT(INDEX(I:I,ROW()),6))),0)</f>
        <v>0</v>
      </c>
      <c r="F1325" s="269"/>
      <c r="G1325" s="273"/>
      <c r="H1325" s="288"/>
      <c r="I1325" s="274"/>
      <c r="J1325" s="288"/>
      <c r="K1325" s="289"/>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08" cm="1">
        <f t="array" ref="E1326">IF(INDEX(I:I,ROW())&lt;&gt;"",VALUE(TRIM(LEFT(INDEX(I:I,ROW()),6))),0)</f>
        <v>0</v>
      </c>
      <c r="F1326" s="269"/>
      <c r="G1326" s="273"/>
      <c r="H1326" s="288"/>
      <c r="I1326" s="274"/>
      <c r="J1326" s="288"/>
      <c r="K1326" s="289"/>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08" cm="1">
        <f t="array" ref="E1327">IF(INDEX(I:I,ROW())&lt;&gt;"",VALUE(TRIM(LEFT(INDEX(I:I,ROW()),6))),0)</f>
        <v>0</v>
      </c>
      <c r="F1327" s="269"/>
      <c r="G1327" s="273"/>
      <c r="H1327" s="288"/>
      <c r="I1327" s="274"/>
      <c r="J1327" s="288"/>
      <c r="K1327" s="289"/>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08" cm="1">
        <f t="array" ref="E1328">IF(INDEX(I:I,ROW())&lt;&gt;"",VALUE(TRIM(LEFT(INDEX(I:I,ROW()),6))),0)</f>
        <v>0</v>
      </c>
      <c r="F1328" s="269"/>
      <c r="G1328" s="273"/>
      <c r="H1328" s="288"/>
      <c r="I1328" s="274"/>
      <c r="J1328" s="288"/>
      <c r="K1328" s="289"/>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08" cm="1">
        <f t="array" ref="E1329">IF(INDEX(I:I,ROW())&lt;&gt;"",VALUE(TRIM(LEFT(INDEX(I:I,ROW()),6))),0)</f>
        <v>0</v>
      </c>
      <c r="F1329" s="269"/>
      <c r="G1329" s="273"/>
      <c r="H1329" s="288"/>
      <c r="I1329" s="274"/>
      <c r="J1329" s="288"/>
      <c r="K1329" s="289"/>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08" cm="1">
        <f t="array" ref="E1330">IF(INDEX(I:I,ROW())&lt;&gt;"",VALUE(TRIM(LEFT(INDEX(I:I,ROW()),6))),0)</f>
        <v>0</v>
      </c>
      <c r="F1330" s="269"/>
      <c r="G1330" s="273"/>
      <c r="H1330" s="288"/>
      <c r="I1330" s="274"/>
      <c r="J1330" s="288"/>
      <c r="K1330" s="289"/>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08" cm="1">
        <f t="array" ref="E1331">IF(INDEX(I:I,ROW())&lt;&gt;"",VALUE(TRIM(LEFT(INDEX(I:I,ROW()),6))),0)</f>
        <v>0</v>
      </c>
      <c r="F1331" s="269"/>
      <c r="G1331" s="273"/>
      <c r="H1331" s="288"/>
      <c r="I1331" s="274"/>
      <c r="J1331" s="288"/>
      <c r="K1331" s="289"/>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08" cm="1">
        <f t="array" ref="E1332">IF(INDEX(I:I,ROW())&lt;&gt;"",VALUE(TRIM(LEFT(INDEX(I:I,ROW()),6))),0)</f>
        <v>0</v>
      </c>
      <c r="F1332" s="269"/>
      <c r="G1332" s="273"/>
      <c r="H1332" s="288"/>
      <c r="I1332" s="274"/>
      <c r="J1332" s="288"/>
      <c r="K1332" s="289"/>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08" cm="1">
        <f t="array" ref="E1333">IF(INDEX(I:I,ROW())&lt;&gt;"",VALUE(TRIM(LEFT(INDEX(I:I,ROW()),6))),0)</f>
        <v>0</v>
      </c>
      <c r="F1333" s="269"/>
      <c r="G1333" s="273"/>
      <c r="H1333" s="288"/>
      <c r="I1333" s="274"/>
      <c r="J1333" s="288"/>
      <c r="K1333" s="289"/>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08" cm="1">
        <f t="array" ref="E1334">IF(INDEX(I:I,ROW())&lt;&gt;"",VALUE(TRIM(LEFT(INDEX(I:I,ROW()),6))),0)</f>
        <v>0</v>
      </c>
      <c r="F1334" s="269"/>
      <c r="G1334" s="273"/>
      <c r="H1334" s="288"/>
      <c r="I1334" s="274"/>
      <c r="J1334" s="288"/>
      <c r="K1334" s="289"/>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08" cm="1">
        <f t="array" ref="E1335">IF(INDEX(I:I,ROW())&lt;&gt;"",VALUE(TRIM(LEFT(INDEX(I:I,ROW()),6))),0)</f>
        <v>0</v>
      </c>
      <c r="F1335" s="269"/>
      <c r="G1335" s="273"/>
      <c r="H1335" s="288"/>
      <c r="I1335" s="274"/>
      <c r="J1335" s="288"/>
      <c r="K1335" s="289"/>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08" cm="1">
        <f t="array" ref="E1336">IF(INDEX(I:I,ROW())&lt;&gt;"",VALUE(TRIM(LEFT(INDEX(I:I,ROW()),6))),0)</f>
        <v>0</v>
      </c>
      <c r="F1336" s="269"/>
      <c r="G1336" s="273"/>
      <c r="H1336" s="288"/>
      <c r="I1336" s="274"/>
      <c r="J1336" s="288"/>
      <c r="K1336" s="289"/>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08" cm="1">
        <f t="array" ref="E1337">IF(INDEX(I:I,ROW())&lt;&gt;"",VALUE(TRIM(LEFT(INDEX(I:I,ROW()),6))),0)</f>
        <v>0</v>
      </c>
      <c r="F1337" s="269"/>
      <c r="G1337" s="273"/>
      <c r="H1337" s="288"/>
      <c r="I1337" s="274"/>
      <c r="J1337" s="288"/>
      <c r="K1337" s="289"/>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08" cm="1">
        <f t="array" ref="E1338">IF(INDEX(I:I,ROW())&lt;&gt;"",VALUE(TRIM(LEFT(INDEX(I:I,ROW()),6))),0)</f>
        <v>0</v>
      </c>
      <c r="F1338" s="269"/>
      <c r="G1338" s="273"/>
      <c r="H1338" s="288"/>
      <c r="I1338" s="274"/>
      <c r="J1338" s="288"/>
      <c r="K1338" s="289"/>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08" cm="1">
        <f t="array" ref="E1339">IF(INDEX(I:I,ROW())&lt;&gt;"",VALUE(TRIM(LEFT(INDEX(I:I,ROW()),6))),0)</f>
        <v>0</v>
      </c>
      <c r="F1339" s="269"/>
      <c r="G1339" s="273"/>
      <c r="H1339" s="288"/>
      <c r="I1339" s="274"/>
      <c r="J1339" s="288"/>
      <c r="K1339" s="289"/>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08" cm="1">
        <f t="array" ref="E1340">IF(INDEX(I:I,ROW())&lt;&gt;"",VALUE(TRIM(LEFT(INDEX(I:I,ROW()),6))),0)</f>
        <v>0</v>
      </c>
      <c r="F1340" s="269"/>
      <c r="G1340" s="273"/>
      <c r="H1340" s="288"/>
      <c r="I1340" s="274"/>
      <c r="J1340" s="288"/>
      <c r="K1340" s="289"/>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08" cm="1">
        <f t="array" ref="E1341">IF(INDEX(I:I,ROW())&lt;&gt;"",VALUE(TRIM(LEFT(INDEX(I:I,ROW()),6))),0)</f>
        <v>0</v>
      </c>
      <c r="F1341" s="269"/>
      <c r="G1341" s="273"/>
      <c r="H1341" s="288"/>
      <c r="I1341" s="274"/>
      <c r="J1341" s="288"/>
      <c r="K1341" s="289"/>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08" cm="1">
        <f t="array" ref="E1342">IF(INDEX(I:I,ROW())&lt;&gt;"",VALUE(TRIM(LEFT(INDEX(I:I,ROW()),6))),0)</f>
        <v>0</v>
      </c>
      <c r="F1342" s="269"/>
      <c r="G1342" s="273"/>
      <c r="H1342" s="288"/>
      <c r="I1342" s="274"/>
      <c r="J1342" s="288"/>
      <c r="K1342" s="289"/>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08" cm="1">
        <f t="array" ref="E1343">IF(INDEX(I:I,ROW())&lt;&gt;"",VALUE(TRIM(LEFT(INDEX(I:I,ROW()),6))),0)</f>
        <v>0</v>
      </c>
      <c r="F1343" s="269"/>
      <c r="G1343" s="273"/>
      <c r="H1343" s="288"/>
      <c r="I1343" s="274"/>
      <c r="J1343" s="288"/>
      <c r="K1343" s="289"/>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08" cm="1">
        <f t="array" ref="E1344">IF(INDEX(I:I,ROW())&lt;&gt;"",VALUE(TRIM(LEFT(INDEX(I:I,ROW()),6))),0)</f>
        <v>0</v>
      </c>
      <c r="F1344" s="269"/>
      <c r="G1344" s="273"/>
      <c r="H1344" s="288"/>
      <c r="I1344" s="274"/>
      <c r="J1344" s="288"/>
      <c r="K1344" s="289"/>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08" cm="1">
        <f t="array" ref="E1345">IF(INDEX(I:I,ROW())&lt;&gt;"",VALUE(TRIM(LEFT(INDEX(I:I,ROW()),6))),0)</f>
        <v>0</v>
      </c>
      <c r="F1345" s="269"/>
      <c r="G1345" s="273"/>
      <c r="H1345" s="288"/>
      <c r="I1345" s="274"/>
      <c r="J1345" s="288"/>
      <c r="K1345" s="289"/>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08" cm="1">
        <f t="array" ref="E1346">IF(INDEX(I:I,ROW())&lt;&gt;"",VALUE(TRIM(LEFT(INDEX(I:I,ROW()),6))),0)</f>
        <v>0</v>
      </c>
      <c r="F1346" s="269"/>
      <c r="G1346" s="273"/>
      <c r="H1346" s="288"/>
      <c r="I1346" s="274"/>
      <c r="J1346" s="288"/>
      <c r="K1346" s="289"/>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08" cm="1">
        <f t="array" ref="E1347">IF(INDEX(I:I,ROW())&lt;&gt;"",VALUE(TRIM(LEFT(INDEX(I:I,ROW()),6))),0)</f>
        <v>0</v>
      </c>
      <c r="F1347" s="269"/>
      <c r="G1347" s="273"/>
      <c r="H1347" s="288"/>
      <c r="I1347" s="274"/>
      <c r="J1347" s="288"/>
      <c r="K1347" s="289"/>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08" cm="1">
        <f t="array" ref="E1348">IF(INDEX(I:I,ROW())&lt;&gt;"",VALUE(TRIM(LEFT(INDEX(I:I,ROW()),6))),0)</f>
        <v>0</v>
      </c>
      <c r="F1348" s="269"/>
      <c r="G1348" s="273"/>
      <c r="H1348" s="288"/>
      <c r="I1348" s="274"/>
      <c r="J1348" s="288"/>
      <c r="K1348" s="289"/>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08" cm="1">
        <f t="array" ref="E1349">IF(INDEX(I:I,ROW())&lt;&gt;"",VALUE(TRIM(LEFT(INDEX(I:I,ROW()),6))),0)</f>
        <v>0</v>
      </c>
      <c r="F1349" s="269"/>
      <c r="G1349" s="273"/>
      <c r="H1349" s="288"/>
      <c r="I1349" s="274"/>
      <c r="J1349" s="288"/>
      <c r="K1349" s="289"/>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08" cm="1">
        <f t="array" ref="E1350">IF(INDEX(I:I,ROW())&lt;&gt;"",VALUE(TRIM(LEFT(INDEX(I:I,ROW()),6))),0)</f>
        <v>0</v>
      </c>
      <c r="F1350" s="269"/>
      <c r="G1350" s="273"/>
      <c r="H1350" s="288"/>
      <c r="I1350" s="274"/>
      <c r="J1350" s="288"/>
      <c r="K1350" s="289"/>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08" cm="1">
        <f t="array" ref="E1351">IF(INDEX(I:I,ROW())&lt;&gt;"",VALUE(TRIM(LEFT(INDEX(I:I,ROW()),6))),0)</f>
        <v>0</v>
      </c>
      <c r="F1351" s="269"/>
      <c r="G1351" s="273"/>
      <c r="H1351" s="288"/>
      <c r="I1351" s="274"/>
      <c r="J1351" s="288"/>
      <c r="K1351" s="289"/>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08" cm="1">
        <f t="array" ref="E1352">IF(INDEX(I:I,ROW())&lt;&gt;"",VALUE(TRIM(LEFT(INDEX(I:I,ROW()),6))),0)</f>
        <v>0</v>
      </c>
      <c r="F1352" s="269"/>
      <c r="G1352" s="273"/>
      <c r="H1352" s="288"/>
      <c r="I1352" s="274"/>
      <c r="J1352" s="288"/>
      <c r="K1352" s="289"/>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08" cm="1">
        <f t="array" ref="E1353">IF(INDEX(I:I,ROW())&lt;&gt;"",VALUE(TRIM(LEFT(INDEX(I:I,ROW()),6))),0)</f>
        <v>0</v>
      </c>
      <c r="F1353" s="269"/>
      <c r="G1353" s="273"/>
      <c r="H1353" s="288"/>
      <c r="I1353" s="274"/>
      <c r="J1353" s="288"/>
      <c r="K1353" s="289"/>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08" cm="1">
        <f t="array" ref="E1354">IF(INDEX(I:I,ROW())&lt;&gt;"",VALUE(TRIM(LEFT(INDEX(I:I,ROW()),6))),0)</f>
        <v>0</v>
      </c>
      <c r="F1354" s="269"/>
      <c r="G1354" s="273"/>
      <c r="H1354" s="288"/>
      <c r="I1354" s="274"/>
      <c r="J1354" s="288"/>
      <c r="K1354" s="289"/>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08" cm="1">
        <f t="array" ref="E1355">IF(INDEX(I:I,ROW())&lt;&gt;"",VALUE(TRIM(LEFT(INDEX(I:I,ROW()),6))),0)</f>
        <v>0</v>
      </c>
      <c r="F1355" s="269"/>
      <c r="G1355" s="273"/>
      <c r="H1355" s="288"/>
      <c r="I1355" s="274"/>
      <c r="J1355" s="288"/>
      <c r="K1355" s="289"/>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08" cm="1">
        <f t="array" ref="E1356">IF(INDEX(I:I,ROW())&lt;&gt;"",VALUE(TRIM(LEFT(INDEX(I:I,ROW()),6))),0)</f>
        <v>0</v>
      </c>
      <c r="F1356" s="269"/>
      <c r="G1356" s="273"/>
      <c r="H1356" s="288"/>
      <c r="I1356" s="274"/>
      <c r="J1356" s="288"/>
      <c r="K1356" s="289"/>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08" cm="1">
        <f t="array" ref="E1357">IF(INDEX(I:I,ROW())&lt;&gt;"",VALUE(TRIM(LEFT(INDEX(I:I,ROW()),6))),0)</f>
        <v>0</v>
      </c>
      <c r="F1357" s="269"/>
      <c r="G1357" s="273"/>
      <c r="H1357" s="288"/>
      <c r="I1357" s="274"/>
      <c r="J1357" s="288"/>
      <c r="K1357" s="289"/>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08" cm="1">
        <f t="array" ref="E1358">IF(INDEX(I:I,ROW())&lt;&gt;"",VALUE(TRIM(LEFT(INDEX(I:I,ROW()),6))),0)</f>
        <v>0</v>
      </c>
      <c r="F1358" s="269"/>
      <c r="G1358" s="273"/>
      <c r="H1358" s="288"/>
      <c r="I1358" s="274"/>
      <c r="J1358" s="288"/>
      <c r="K1358" s="289"/>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08" cm="1">
        <f t="array" ref="E1359">IF(INDEX(I:I,ROW())&lt;&gt;"",VALUE(TRIM(LEFT(INDEX(I:I,ROW()),6))),0)</f>
        <v>0</v>
      </c>
      <c r="F1359" s="269"/>
      <c r="G1359" s="273"/>
      <c r="H1359" s="288"/>
      <c r="I1359" s="274"/>
      <c r="J1359" s="288"/>
      <c r="K1359" s="289"/>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08" cm="1">
        <f t="array" ref="E1360">IF(INDEX(I:I,ROW())&lt;&gt;"",VALUE(TRIM(LEFT(INDEX(I:I,ROW()),6))),0)</f>
        <v>0</v>
      </c>
      <c r="F1360" s="269"/>
      <c r="G1360" s="273"/>
      <c r="H1360" s="288"/>
      <c r="I1360" s="274"/>
      <c r="J1360" s="288"/>
      <c r="K1360" s="289"/>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08" cm="1">
        <f t="array" ref="E1361">IF(INDEX(I:I,ROW())&lt;&gt;"",VALUE(TRIM(LEFT(INDEX(I:I,ROW()),6))),0)</f>
        <v>0</v>
      </c>
      <c r="F1361" s="269"/>
      <c r="G1361" s="273"/>
      <c r="H1361" s="288"/>
      <c r="I1361" s="274"/>
      <c r="J1361" s="288"/>
      <c r="K1361" s="289"/>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08" cm="1">
        <f t="array" ref="E1362">IF(INDEX(I:I,ROW())&lt;&gt;"",VALUE(TRIM(LEFT(INDEX(I:I,ROW()),6))),0)</f>
        <v>0</v>
      </c>
      <c r="F1362" s="269"/>
      <c r="G1362" s="273"/>
      <c r="H1362" s="288"/>
      <c r="I1362" s="274"/>
      <c r="J1362" s="288"/>
      <c r="K1362" s="289"/>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08" cm="1">
        <f t="array" ref="E1363">IF(INDEX(I:I,ROW())&lt;&gt;"",VALUE(TRIM(LEFT(INDEX(I:I,ROW()),6))),0)</f>
        <v>0</v>
      </c>
      <c r="F1363" s="269"/>
      <c r="G1363" s="273"/>
      <c r="H1363" s="288"/>
      <c r="I1363" s="274"/>
      <c r="J1363" s="288"/>
      <c r="K1363" s="289"/>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08" cm="1">
        <f t="array" ref="E1364">IF(INDEX(I:I,ROW())&lt;&gt;"",VALUE(TRIM(LEFT(INDEX(I:I,ROW()),6))),0)</f>
        <v>0</v>
      </c>
      <c r="F1364" s="269"/>
      <c r="G1364" s="273"/>
      <c r="H1364" s="288"/>
      <c r="I1364" s="274"/>
      <c r="J1364" s="288"/>
      <c r="K1364" s="289"/>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08" cm="1">
        <f t="array" ref="E1365">IF(INDEX(I:I,ROW())&lt;&gt;"",VALUE(TRIM(LEFT(INDEX(I:I,ROW()),6))),0)</f>
        <v>0</v>
      </c>
      <c r="F1365" s="269"/>
      <c r="G1365" s="273"/>
      <c r="H1365" s="288"/>
      <c r="I1365" s="274"/>
      <c r="J1365" s="288"/>
      <c r="K1365" s="289"/>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08" cm="1">
        <f t="array" ref="E1366">IF(INDEX(I:I,ROW())&lt;&gt;"",VALUE(TRIM(LEFT(INDEX(I:I,ROW()),6))),0)</f>
        <v>0</v>
      </c>
      <c r="F1366" s="269"/>
      <c r="G1366" s="273"/>
      <c r="H1366" s="288"/>
      <c r="I1366" s="274"/>
      <c r="J1366" s="288"/>
      <c r="K1366" s="289"/>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08" cm="1">
        <f t="array" ref="E1367">IF(INDEX(I:I,ROW())&lt;&gt;"",VALUE(TRIM(LEFT(INDEX(I:I,ROW()),6))),0)</f>
        <v>0</v>
      </c>
      <c r="F1367" s="269"/>
      <c r="G1367" s="273"/>
      <c r="H1367" s="288"/>
      <c r="I1367" s="274"/>
      <c r="J1367" s="288"/>
      <c r="K1367" s="289"/>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08" cm="1">
        <f t="array" ref="E1368">IF(INDEX(I:I,ROW())&lt;&gt;"",VALUE(TRIM(LEFT(INDEX(I:I,ROW()),6))),0)</f>
        <v>0</v>
      </c>
      <c r="F1368" s="269"/>
      <c r="G1368" s="273"/>
      <c r="H1368" s="288"/>
      <c r="I1368" s="274"/>
      <c r="J1368" s="288"/>
      <c r="K1368" s="289"/>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08" cm="1">
        <f t="array" ref="E1369">IF(INDEX(I:I,ROW())&lt;&gt;"",VALUE(TRIM(LEFT(INDEX(I:I,ROW()),6))),0)</f>
        <v>0</v>
      </c>
      <c r="F1369" s="269"/>
      <c r="G1369" s="273"/>
      <c r="H1369" s="288"/>
      <c r="I1369" s="274"/>
      <c r="J1369" s="288"/>
      <c r="K1369" s="289"/>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08" cm="1">
        <f t="array" ref="E1370">IF(INDEX(I:I,ROW())&lt;&gt;"",VALUE(TRIM(LEFT(INDEX(I:I,ROW()),6))),0)</f>
        <v>0</v>
      </c>
      <c r="F1370" s="269"/>
      <c r="G1370" s="273"/>
      <c r="H1370" s="288"/>
      <c r="I1370" s="274"/>
      <c r="J1370" s="288"/>
      <c r="K1370" s="289"/>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08" cm="1">
        <f t="array" ref="E1371">IF(INDEX(I:I,ROW())&lt;&gt;"",VALUE(TRIM(LEFT(INDEX(I:I,ROW()),6))),0)</f>
        <v>0</v>
      </c>
      <c r="F1371" s="269"/>
      <c r="G1371" s="273"/>
      <c r="H1371" s="288"/>
      <c r="I1371" s="274"/>
      <c r="J1371" s="288"/>
      <c r="K1371" s="289"/>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08" cm="1">
        <f t="array" ref="E1372">IF(INDEX(I:I,ROW())&lt;&gt;"",VALUE(TRIM(LEFT(INDEX(I:I,ROW()),6))),0)</f>
        <v>0</v>
      </c>
      <c r="F1372" s="269"/>
      <c r="G1372" s="273"/>
      <c r="H1372" s="288"/>
      <c r="I1372" s="274"/>
      <c r="J1372" s="288"/>
      <c r="K1372" s="289"/>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08" cm="1">
        <f t="array" ref="E1373">IF(INDEX(I:I,ROW())&lt;&gt;"",VALUE(TRIM(LEFT(INDEX(I:I,ROW()),6))),0)</f>
        <v>0</v>
      </c>
      <c r="F1373" s="269"/>
      <c r="G1373" s="273"/>
      <c r="H1373" s="288"/>
      <c r="I1373" s="274"/>
      <c r="J1373" s="288"/>
      <c r="K1373" s="289"/>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08" cm="1">
        <f t="array" ref="E1374">IF(INDEX(I:I,ROW())&lt;&gt;"",VALUE(TRIM(LEFT(INDEX(I:I,ROW()),6))),0)</f>
        <v>0</v>
      </c>
      <c r="F1374" s="269"/>
      <c r="G1374" s="273"/>
      <c r="H1374" s="288"/>
      <c r="I1374" s="274"/>
      <c r="J1374" s="288"/>
      <c r="K1374" s="289"/>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08" cm="1">
        <f t="array" ref="E1375">IF(INDEX(I:I,ROW())&lt;&gt;"",VALUE(TRIM(LEFT(INDEX(I:I,ROW()),6))),0)</f>
        <v>0</v>
      </c>
      <c r="F1375" s="269"/>
      <c r="G1375" s="273"/>
      <c r="H1375" s="288"/>
      <c r="I1375" s="274"/>
      <c r="J1375" s="288"/>
      <c r="K1375" s="289"/>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08" cm="1">
        <f t="array" ref="E1376">IF(INDEX(I:I,ROW())&lt;&gt;"",VALUE(TRIM(LEFT(INDEX(I:I,ROW()),6))),0)</f>
        <v>0</v>
      </c>
      <c r="F1376" s="269"/>
      <c r="G1376" s="273"/>
      <c r="H1376" s="288"/>
      <c r="I1376" s="274"/>
      <c r="J1376" s="288"/>
      <c r="K1376" s="289"/>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08" cm="1">
        <f t="array" ref="E1377">IF(INDEX(I:I,ROW())&lt;&gt;"",VALUE(TRIM(LEFT(INDEX(I:I,ROW()),6))),0)</f>
        <v>0</v>
      </c>
      <c r="F1377" s="269"/>
      <c r="G1377" s="273"/>
      <c r="H1377" s="288"/>
      <c r="I1377" s="274"/>
      <c r="J1377" s="288"/>
      <c r="K1377" s="289"/>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08" cm="1">
        <f t="array" ref="E1378">IF(INDEX(I:I,ROW())&lt;&gt;"",VALUE(TRIM(LEFT(INDEX(I:I,ROW()),6))),0)</f>
        <v>0</v>
      </c>
      <c r="F1378" s="269"/>
      <c r="G1378" s="273"/>
      <c r="H1378" s="288"/>
      <c r="I1378" s="274"/>
      <c r="J1378" s="288"/>
      <c r="K1378" s="289"/>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08" cm="1">
        <f t="array" ref="E1379">IF(INDEX(I:I,ROW())&lt;&gt;"",VALUE(TRIM(LEFT(INDEX(I:I,ROW()),6))),0)</f>
        <v>0</v>
      </c>
      <c r="F1379" s="269"/>
      <c r="G1379" s="273"/>
      <c r="H1379" s="288"/>
      <c r="I1379" s="274"/>
      <c r="J1379" s="288"/>
      <c r="K1379" s="289"/>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08" cm="1">
        <f t="array" ref="E1380">IF(INDEX(I:I,ROW())&lt;&gt;"",VALUE(TRIM(LEFT(INDEX(I:I,ROW()),6))),0)</f>
        <v>0</v>
      </c>
      <c r="F1380" s="269"/>
      <c r="G1380" s="273"/>
      <c r="H1380" s="288"/>
      <c r="I1380" s="274"/>
      <c r="J1380" s="288"/>
      <c r="K1380" s="289"/>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08" cm="1">
        <f t="array" ref="E1381">IF(INDEX(I:I,ROW())&lt;&gt;"",VALUE(TRIM(LEFT(INDEX(I:I,ROW()),6))),0)</f>
        <v>0</v>
      </c>
      <c r="F1381" s="269"/>
      <c r="G1381" s="273"/>
      <c r="H1381" s="288"/>
      <c r="I1381" s="274"/>
      <c r="J1381" s="288"/>
      <c r="K1381" s="289"/>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08" cm="1">
        <f t="array" ref="E1382">IF(INDEX(I:I,ROW())&lt;&gt;"",VALUE(TRIM(LEFT(INDEX(I:I,ROW()),6))),0)</f>
        <v>0</v>
      </c>
      <c r="F1382" s="269"/>
      <c r="G1382" s="273"/>
      <c r="H1382" s="288"/>
      <c r="I1382" s="274"/>
      <c r="J1382" s="288"/>
      <c r="K1382" s="289"/>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08" cm="1">
        <f t="array" ref="E1383">IF(INDEX(I:I,ROW())&lt;&gt;"",VALUE(TRIM(LEFT(INDEX(I:I,ROW()),6))),0)</f>
        <v>0</v>
      </c>
      <c r="F1383" s="269"/>
      <c r="G1383" s="273"/>
      <c r="H1383" s="288"/>
      <c r="I1383" s="274"/>
      <c r="J1383" s="288"/>
      <c r="K1383" s="289"/>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08" cm="1">
        <f t="array" ref="E1384">IF(INDEX(I:I,ROW())&lt;&gt;"",VALUE(TRIM(LEFT(INDEX(I:I,ROW()),6))),0)</f>
        <v>0</v>
      </c>
      <c r="F1384" s="269"/>
      <c r="G1384" s="273"/>
      <c r="H1384" s="288"/>
      <c r="I1384" s="274"/>
      <c r="J1384" s="288"/>
      <c r="K1384" s="289"/>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08" cm="1">
        <f t="array" ref="E1385">IF(INDEX(I:I,ROW())&lt;&gt;"",VALUE(TRIM(LEFT(INDEX(I:I,ROW()),6))),0)</f>
        <v>0</v>
      </c>
      <c r="F1385" s="269"/>
      <c r="G1385" s="273"/>
      <c r="H1385" s="288"/>
      <c r="I1385" s="274"/>
      <c r="J1385" s="288"/>
      <c r="K1385" s="289"/>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08" cm="1">
        <f t="array" ref="E1386">IF(INDEX(I:I,ROW())&lt;&gt;"",VALUE(TRIM(LEFT(INDEX(I:I,ROW()),6))),0)</f>
        <v>0</v>
      </c>
      <c r="F1386" s="269"/>
      <c r="G1386" s="273"/>
      <c r="H1386" s="288"/>
      <c r="I1386" s="274"/>
      <c r="J1386" s="288"/>
      <c r="K1386" s="289"/>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08" cm="1">
        <f t="array" ref="E1387">IF(INDEX(I:I,ROW())&lt;&gt;"",VALUE(TRIM(LEFT(INDEX(I:I,ROW()),6))),0)</f>
        <v>0</v>
      </c>
      <c r="F1387" s="269"/>
      <c r="G1387" s="273"/>
      <c r="H1387" s="288"/>
      <c r="I1387" s="274"/>
      <c r="J1387" s="288"/>
      <c r="K1387" s="289"/>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08" cm="1">
        <f t="array" ref="E1388">IF(INDEX(I:I,ROW())&lt;&gt;"",VALUE(TRIM(LEFT(INDEX(I:I,ROW()),6))),0)</f>
        <v>0</v>
      </c>
      <c r="F1388" s="269"/>
      <c r="G1388" s="273"/>
      <c r="H1388" s="288"/>
      <c r="I1388" s="274"/>
      <c r="J1388" s="288"/>
      <c r="K1388" s="289"/>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08" cm="1">
        <f t="array" ref="E1389">IF(INDEX(I:I,ROW())&lt;&gt;"",VALUE(TRIM(LEFT(INDEX(I:I,ROW()),6))),0)</f>
        <v>0</v>
      </c>
      <c r="F1389" s="269"/>
      <c r="G1389" s="273"/>
      <c r="H1389" s="288"/>
      <c r="I1389" s="274"/>
      <c r="J1389" s="288"/>
      <c r="K1389" s="289"/>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08" cm="1">
        <f t="array" ref="E1390">IF(INDEX(I:I,ROW())&lt;&gt;"",VALUE(TRIM(LEFT(INDEX(I:I,ROW()),6))),0)</f>
        <v>0</v>
      </c>
      <c r="F1390" s="269"/>
      <c r="G1390" s="273"/>
      <c r="H1390" s="288"/>
      <c r="I1390" s="274"/>
      <c r="J1390" s="288"/>
      <c r="K1390" s="289"/>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08" cm="1">
        <f t="array" ref="E1391">IF(INDEX(I:I,ROW())&lt;&gt;"",VALUE(TRIM(LEFT(INDEX(I:I,ROW()),6))),0)</f>
        <v>0</v>
      </c>
      <c r="F1391" s="269"/>
      <c r="G1391" s="273"/>
      <c r="H1391" s="288"/>
      <c r="I1391" s="274"/>
      <c r="J1391" s="288"/>
      <c r="K1391" s="289"/>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08" cm="1">
        <f t="array" ref="E1392">IF(INDEX(I:I,ROW())&lt;&gt;"",VALUE(TRIM(LEFT(INDEX(I:I,ROW()),6))),0)</f>
        <v>0</v>
      </c>
      <c r="F1392" s="269"/>
      <c r="G1392" s="273"/>
      <c r="H1392" s="288"/>
      <c r="I1392" s="274"/>
      <c r="J1392" s="288"/>
      <c r="K1392" s="289"/>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08" cm="1">
        <f t="array" ref="E1393">IF(INDEX(I:I,ROW())&lt;&gt;"",VALUE(TRIM(LEFT(INDEX(I:I,ROW()),6))),0)</f>
        <v>0</v>
      </c>
      <c r="F1393" s="269"/>
      <c r="G1393" s="273"/>
      <c r="H1393" s="288"/>
      <c r="I1393" s="274"/>
      <c r="J1393" s="288"/>
      <c r="K1393" s="289"/>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08" cm="1">
        <f t="array" ref="E1394">IF(INDEX(I:I,ROW())&lt;&gt;"",VALUE(TRIM(LEFT(INDEX(I:I,ROW()),6))),0)</f>
        <v>0</v>
      </c>
      <c r="F1394" s="269"/>
      <c r="G1394" s="273"/>
      <c r="H1394" s="288"/>
      <c r="I1394" s="274"/>
      <c r="J1394" s="288"/>
      <c r="K1394" s="289"/>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08" cm="1">
        <f t="array" ref="E1395">IF(INDEX(I:I,ROW())&lt;&gt;"",VALUE(TRIM(LEFT(INDEX(I:I,ROW()),6))),0)</f>
        <v>0</v>
      </c>
      <c r="F1395" s="269"/>
      <c r="G1395" s="273"/>
      <c r="H1395" s="288"/>
      <c r="I1395" s="274"/>
      <c r="J1395" s="288"/>
      <c r="K1395" s="289"/>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08" cm="1">
        <f t="array" ref="E1396">IF(INDEX(I:I,ROW())&lt;&gt;"",VALUE(TRIM(LEFT(INDEX(I:I,ROW()),6))),0)</f>
        <v>0</v>
      </c>
      <c r="F1396" s="269"/>
      <c r="G1396" s="273"/>
      <c r="H1396" s="288"/>
      <c r="I1396" s="274"/>
      <c r="J1396" s="288"/>
      <c r="K1396" s="289"/>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08" cm="1">
        <f t="array" ref="E1397">IF(INDEX(I:I,ROW())&lt;&gt;"",VALUE(TRIM(LEFT(INDEX(I:I,ROW()),6))),0)</f>
        <v>0</v>
      </c>
      <c r="F1397" s="269"/>
      <c r="G1397" s="273"/>
      <c r="H1397" s="288"/>
      <c r="I1397" s="274"/>
      <c r="J1397" s="288"/>
      <c r="K1397" s="289"/>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08" cm="1">
        <f t="array" ref="E1398">IF(INDEX(I:I,ROW())&lt;&gt;"",VALUE(TRIM(LEFT(INDEX(I:I,ROW()),6))),0)</f>
        <v>0</v>
      </c>
      <c r="F1398" s="269"/>
      <c r="G1398" s="273"/>
      <c r="H1398" s="288"/>
      <c r="I1398" s="274"/>
      <c r="J1398" s="288"/>
      <c r="K1398" s="289"/>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08" cm="1">
        <f t="array" ref="E1399">IF(INDEX(I:I,ROW())&lt;&gt;"",VALUE(TRIM(LEFT(INDEX(I:I,ROW()),6))),0)</f>
        <v>0</v>
      </c>
      <c r="F1399" s="269"/>
      <c r="G1399" s="273"/>
      <c r="H1399" s="288"/>
      <c r="I1399" s="274"/>
      <c r="J1399" s="288"/>
      <c r="K1399" s="289"/>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08" cm="1">
        <f t="array" ref="E1400">IF(INDEX(I:I,ROW())&lt;&gt;"",VALUE(TRIM(LEFT(INDEX(I:I,ROW()),6))),0)</f>
        <v>0</v>
      </c>
      <c r="F1400" s="269"/>
      <c r="G1400" s="273"/>
      <c r="H1400" s="288"/>
      <c r="I1400" s="274"/>
      <c r="J1400" s="288"/>
      <c r="K1400" s="289"/>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08" cm="1">
        <f t="array" ref="E1401">IF(INDEX(I:I,ROW())&lt;&gt;"",VALUE(TRIM(LEFT(INDEX(I:I,ROW()),6))),0)</f>
        <v>0</v>
      </c>
      <c r="F1401" s="269"/>
      <c r="G1401" s="273"/>
      <c r="H1401" s="288"/>
      <c r="I1401" s="274"/>
      <c r="J1401" s="288"/>
      <c r="K1401" s="289"/>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08" cm="1">
        <f t="array" ref="E1402">IF(INDEX(I:I,ROW())&lt;&gt;"",VALUE(TRIM(LEFT(INDEX(I:I,ROW()),6))),0)</f>
        <v>0</v>
      </c>
      <c r="F1402" s="269"/>
      <c r="G1402" s="273"/>
      <c r="H1402" s="288"/>
      <c r="I1402" s="274"/>
      <c r="J1402" s="288"/>
      <c r="K1402" s="289"/>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08" cm="1">
        <f t="array" ref="E1403">IF(INDEX(I:I,ROW())&lt;&gt;"",VALUE(TRIM(LEFT(INDEX(I:I,ROW()),6))),0)</f>
        <v>0</v>
      </c>
      <c r="F1403" s="269"/>
      <c r="G1403" s="273"/>
      <c r="H1403" s="288"/>
      <c r="I1403" s="274"/>
      <c r="J1403" s="288"/>
      <c r="K1403" s="289"/>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08" cm="1">
        <f t="array" ref="E1404">IF(INDEX(I:I,ROW())&lt;&gt;"",VALUE(TRIM(LEFT(INDEX(I:I,ROW()),6))),0)</f>
        <v>0</v>
      </c>
      <c r="F1404" s="269"/>
      <c r="G1404" s="273"/>
      <c r="H1404" s="288"/>
      <c r="I1404" s="274"/>
      <c r="J1404" s="288"/>
      <c r="K1404" s="289"/>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08" cm="1">
        <f t="array" ref="E1405">IF(INDEX(I:I,ROW())&lt;&gt;"",VALUE(TRIM(LEFT(INDEX(I:I,ROW()),6))),0)</f>
        <v>0</v>
      </c>
      <c r="F1405" s="269"/>
      <c r="G1405" s="273"/>
      <c r="H1405" s="288"/>
      <c r="I1405" s="274"/>
      <c r="J1405" s="288"/>
      <c r="K1405" s="289"/>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08" cm="1">
        <f t="array" ref="E1406">IF(INDEX(I:I,ROW())&lt;&gt;"",VALUE(TRIM(LEFT(INDEX(I:I,ROW()),6))),0)</f>
        <v>0</v>
      </c>
      <c r="F1406" s="269"/>
      <c r="G1406" s="273"/>
      <c r="H1406" s="288"/>
      <c r="I1406" s="274"/>
      <c r="J1406" s="288"/>
      <c r="K1406" s="289"/>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08" cm="1">
        <f t="array" ref="E1407">IF(INDEX(I:I,ROW())&lt;&gt;"",VALUE(TRIM(LEFT(INDEX(I:I,ROW()),6))),0)</f>
        <v>0</v>
      </c>
      <c r="F1407" s="269"/>
      <c r="G1407" s="273"/>
      <c r="H1407" s="288"/>
      <c r="I1407" s="274"/>
      <c r="J1407" s="288"/>
      <c r="K1407" s="289"/>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08" cm="1">
        <f t="array" ref="E1408">IF(INDEX(I:I,ROW())&lt;&gt;"",VALUE(TRIM(LEFT(INDEX(I:I,ROW()),6))),0)</f>
        <v>0</v>
      </c>
      <c r="F1408" s="269"/>
      <c r="G1408" s="273"/>
      <c r="H1408" s="288"/>
      <c r="I1408" s="274"/>
      <c r="J1408" s="288"/>
      <c r="K1408" s="289"/>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08" cm="1">
        <f t="array" ref="E1409">IF(INDEX(I:I,ROW())&lt;&gt;"",VALUE(TRIM(LEFT(INDEX(I:I,ROW()),6))),0)</f>
        <v>0</v>
      </c>
      <c r="F1409" s="269"/>
      <c r="G1409" s="273"/>
      <c r="H1409" s="288"/>
      <c r="I1409" s="274"/>
      <c r="J1409" s="288"/>
      <c r="K1409" s="289"/>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08" cm="1">
        <f t="array" ref="E1410">IF(INDEX(I:I,ROW())&lt;&gt;"",VALUE(TRIM(LEFT(INDEX(I:I,ROW()),6))),0)</f>
        <v>0</v>
      </c>
      <c r="F1410" s="269"/>
      <c r="G1410" s="273"/>
      <c r="H1410" s="288"/>
      <c r="I1410" s="274"/>
      <c r="J1410" s="288"/>
      <c r="K1410" s="289"/>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08" cm="1">
        <f t="array" ref="E1411">IF(INDEX(I:I,ROW())&lt;&gt;"",VALUE(TRIM(LEFT(INDEX(I:I,ROW()),6))),0)</f>
        <v>0</v>
      </c>
      <c r="F1411" s="269"/>
      <c r="G1411" s="273"/>
      <c r="H1411" s="288"/>
      <c r="I1411" s="274"/>
      <c r="J1411" s="288"/>
      <c r="K1411" s="289"/>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08" cm="1">
        <f t="array" ref="E1412">IF(INDEX(I:I,ROW())&lt;&gt;"",VALUE(TRIM(LEFT(INDEX(I:I,ROW()),6))),0)</f>
        <v>0</v>
      </c>
      <c r="F1412" s="269"/>
      <c r="G1412" s="273"/>
      <c r="H1412" s="288"/>
      <c r="I1412" s="274"/>
      <c r="J1412" s="288"/>
      <c r="K1412" s="289"/>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08" cm="1">
        <f t="array" ref="E1413">IF(INDEX(I:I,ROW())&lt;&gt;"",VALUE(TRIM(LEFT(INDEX(I:I,ROW()),6))),0)</f>
        <v>0</v>
      </c>
      <c r="F1413" s="269"/>
      <c r="G1413" s="273"/>
      <c r="H1413" s="288"/>
      <c r="I1413" s="274"/>
      <c r="J1413" s="288"/>
      <c r="K1413" s="289"/>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08" cm="1">
        <f t="array" ref="E1414">IF(INDEX(I:I,ROW())&lt;&gt;"",VALUE(TRIM(LEFT(INDEX(I:I,ROW()),6))),0)</f>
        <v>0</v>
      </c>
      <c r="F1414" s="269"/>
      <c r="G1414" s="273"/>
      <c r="H1414" s="288"/>
      <c r="I1414" s="274"/>
      <c r="J1414" s="288"/>
      <c r="K1414" s="289"/>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08" cm="1">
        <f t="array" ref="E1415">IF(INDEX(I:I,ROW())&lt;&gt;"",VALUE(TRIM(LEFT(INDEX(I:I,ROW()),6))),0)</f>
        <v>0</v>
      </c>
      <c r="F1415" s="269"/>
      <c r="G1415" s="273"/>
      <c r="H1415" s="288"/>
      <c r="I1415" s="274"/>
      <c r="J1415" s="288"/>
      <c r="K1415" s="289"/>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08" cm="1">
        <f t="array" ref="E1416">IF(INDEX(I:I,ROW())&lt;&gt;"",VALUE(TRIM(LEFT(INDEX(I:I,ROW()),6))),0)</f>
        <v>0</v>
      </c>
      <c r="F1416" s="269"/>
      <c r="G1416" s="273"/>
      <c r="H1416" s="288"/>
      <c r="I1416" s="274"/>
      <c r="J1416" s="288"/>
      <c r="K1416" s="289"/>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08" cm="1">
        <f t="array" ref="E1417">IF(INDEX(I:I,ROW())&lt;&gt;"",VALUE(TRIM(LEFT(INDEX(I:I,ROW()),6))),0)</f>
        <v>0</v>
      </c>
      <c r="F1417" s="269"/>
      <c r="G1417" s="273"/>
      <c r="H1417" s="288"/>
      <c r="I1417" s="274"/>
      <c r="J1417" s="288"/>
      <c r="K1417" s="289"/>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08" cm="1">
        <f t="array" ref="E1418">IF(INDEX(I:I,ROW())&lt;&gt;"",VALUE(TRIM(LEFT(INDEX(I:I,ROW()),6))),0)</f>
        <v>0</v>
      </c>
      <c r="F1418" s="269"/>
      <c r="G1418" s="273"/>
      <c r="H1418" s="288"/>
      <c r="I1418" s="274"/>
      <c r="J1418" s="288"/>
      <c r="K1418" s="289"/>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08" cm="1">
        <f t="array" ref="E1419">IF(INDEX(I:I,ROW())&lt;&gt;"",VALUE(TRIM(LEFT(INDEX(I:I,ROW()),6))),0)</f>
        <v>0</v>
      </c>
      <c r="F1419" s="269"/>
      <c r="G1419" s="273"/>
      <c r="H1419" s="288"/>
      <c r="I1419" s="274"/>
      <c r="J1419" s="288"/>
      <c r="K1419" s="289"/>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08" cm="1">
        <f t="array" ref="E1420">IF(INDEX(I:I,ROW())&lt;&gt;"",VALUE(TRIM(LEFT(INDEX(I:I,ROW()),6))),0)</f>
        <v>0</v>
      </c>
      <c r="F1420" s="269"/>
      <c r="G1420" s="273"/>
      <c r="H1420" s="288"/>
      <c r="I1420" s="274"/>
      <c r="J1420" s="288"/>
      <c r="K1420" s="289"/>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08" cm="1">
        <f t="array" ref="E1421">IF(INDEX(I:I,ROW())&lt;&gt;"",VALUE(TRIM(LEFT(INDEX(I:I,ROW()),6))),0)</f>
        <v>0</v>
      </c>
      <c r="F1421" s="269"/>
      <c r="G1421" s="273"/>
      <c r="H1421" s="288"/>
      <c r="I1421" s="274"/>
      <c r="J1421" s="288"/>
      <c r="K1421" s="289"/>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08" cm="1">
        <f t="array" ref="E1422">IF(INDEX(I:I,ROW())&lt;&gt;"",VALUE(TRIM(LEFT(INDEX(I:I,ROW()),6))),0)</f>
        <v>0</v>
      </c>
      <c r="F1422" s="269"/>
      <c r="G1422" s="273"/>
      <c r="H1422" s="288"/>
      <c r="I1422" s="274"/>
      <c r="J1422" s="288"/>
      <c r="K1422" s="289"/>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08" cm="1">
        <f t="array" ref="E1423">IF(INDEX(I:I,ROW())&lt;&gt;"",VALUE(TRIM(LEFT(INDEX(I:I,ROW()),6))),0)</f>
        <v>0</v>
      </c>
      <c r="F1423" s="269"/>
      <c r="G1423" s="273"/>
      <c r="H1423" s="288"/>
      <c r="I1423" s="274"/>
      <c r="J1423" s="288"/>
      <c r="K1423" s="289"/>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08" cm="1">
        <f t="array" ref="E1424">IF(INDEX(I:I,ROW())&lt;&gt;"",VALUE(TRIM(LEFT(INDEX(I:I,ROW()),6))),0)</f>
        <v>0</v>
      </c>
      <c r="F1424" s="269"/>
      <c r="G1424" s="273"/>
      <c r="H1424" s="288"/>
      <c r="I1424" s="274"/>
      <c r="J1424" s="288"/>
      <c r="K1424" s="289"/>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08" cm="1">
        <f t="array" ref="E1425">IF(INDEX(I:I,ROW())&lt;&gt;"",VALUE(TRIM(LEFT(INDEX(I:I,ROW()),6))),0)</f>
        <v>0</v>
      </c>
      <c r="F1425" s="269"/>
      <c r="G1425" s="273"/>
      <c r="H1425" s="288"/>
      <c r="I1425" s="274"/>
      <c r="J1425" s="288"/>
      <c r="K1425" s="289"/>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08" cm="1">
        <f t="array" ref="E1426">IF(INDEX(I:I,ROW())&lt;&gt;"",VALUE(TRIM(LEFT(INDEX(I:I,ROW()),6))),0)</f>
        <v>0</v>
      </c>
      <c r="F1426" s="269"/>
      <c r="G1426" s="273"/>
      <c r="H1426" s="288"/>
      <c r="I1426" s="274"/>
      <c r="J1426" s="288"/>
      <c r="K1426" s="289"/>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08" cm="1">
        <f t="array" ref="E1427">IF(INDEX(I:I,ROW())&lt;&gt;"",VALUE(TRIM(LEFT(INDEX(I:I,ROW()),6))),0)</f>
        <v>0</v>
      </c>
      <c r="F1427" s="269"/>
      <c r="G1427" s="273"/>
      <c r="H1427" s="288"/>
      <c r="I1427" s="274"/>
      <c r="J1427" s="288"/>
      <c r="K1427" s="289"/>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08" cm="1">
        <f t="array" ref="E1428">IF(INDEX(I:I,ROW())&lt;&gt;"",VALUE(TRIM(LEFT(INDEX(I:I,ROW()),6))),0)</f>
        <v>0</v>
      </c>
      <c r="F1428" s="269"/>
      <c r="G1428" s="273"/>
      <c r="H1428" s="288"/>
      <c r="I1428" s="274"/>
      <c r="J1428" s="288"/>
      <c r="K1428" s="289"/>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08" cm="1">
        <f t="array" ref="E1429">IF(INDEX(I:I,ROW())&lt;&gt;"",VALUE(TRIM(LEFT(INDEX(I:I,ROW()),6))),0)</f>
        <v>0</v>
      </c>
      <c r="F1429" s="269"/>
      <c r="G1429" s="273"/>
      <c r="H1429" s="288"/>
      <c r="I1429" s="274"/>
      <c r="J1429" s="288"/>
      <c r="K1429" s="289"/>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08" cm="1">
        <f t="array" ref="E1430">IF(INDEX(I:I,ROW())&lt;&gt;"",VALUE(TRIM(LEFT(INDEX(I:I,ROW()),6))),0)</f>
        <v>0</v>
      </c>
      <c r="F1430" s="269"/>
      <c r="G1430" s="273"/>
      <c r="H1430" s="288"/>
      <c r="I1430" s="274"/>
      <c r="J1430" s="288"/>
      <c r="K1430" s="289"/>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08" cm="1">
        <f t="array" ref="E1431">IF(INDEX(I:I,ROW())&lt;&gt;"",VALUE(TRIM(LEFT(INDEX(I:I,ROW()),6))),0)</f>
        <v>0</v>
      </c>
      <c r="F1431" s="269"/>
      <c r="G1431" s="273"/>
      <c r="H1431" s="288"/>
      <c r="I1431" s="274"/>
      <c r="J1431" s="288"/>
      <c r="K1431" s="289"/>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08" cm="1">
        <f t="array" ref="E1432">IF(INDEX(I:I,ROW())&lt;&gt;"",VALUE(TRIM(LEFT(INDEX(I:I,ROW()),6))),0)</f>
        <v>0</v>
      </c>
      <c r="F1432" s="269"/>
      <c r="G1432" s="273"/>
      <c r="H1432" s="288"/>
      <c r="I1432" s="274"/>
      <c r="J1432" s="288"/>
      <c r="K1432" s="289"/>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08" cm="1">
        <f t="array" ref="E1433">IF(INDEX(I:I,ROW())&lt;&gt;"",VALUE(TRIM(LEFT(INDEX(I:I,ROW()),6))),0)</f>
        <v>0</v>
      </c>
      <c r="F1433" s="269"/>
      <c r="G1433" s="273"/>
      <c r="H1433" s="288"/>
      <c r="I1433" s="274"/>
      <c r="J1433" s="288"/>
      <c r="K1433" s="289"/>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08" cm="1">
        <f t="array" ref="E1434">IF(INDEX(I:I,ROW())&lt;&gt;"",VALUE(TRIM(LEFT(INDEX(I:I,ROW()),6))),0)</f>
        <v>0</v>
      </c>
      <c r="F1434" s="269"/>
      <c r="G1434" s="273"/>
      <c r="H1434" s="288"/>
      <c r="I1434" s="274"/>
      <c r="J1434" s="288"/>
      <c r="K1434" s="289"/>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08" cm="1">
        <f t="array" ref="E1435">IF(INDEX(I:I,ROW())&lt;&gt;"",VALUE(TRIM(LEFT(INDEX(I:I,ROW()),6))),0)</f>
        <v>0</v>
      </c>
      <c r="F1435" s="269"/>
      <c r="G1435" s="273"/>
      <c r="H1435" s="288"/>
      <c r="I1435" s="274"/>
      <c r="J1435" s="288"/>
      <c r="K1435" s="289"/>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08" cm="1">
        <f t="array" ref="E1436">IF(INDEX(I:I,ROW())&lt;&gt;"",VALUE(TRIM(LEFT(INDEX(I:I,ROW()),6))),0)</f>
        <v>0</v>
      </c>
      <c r="F1436" s="269"/>
      <c r="G1436" s="273"/>
      <c r="H1436" s="288"/>
      <c r="I1436" s="274"/>
      <c r="J1436" s="288"/>
      <c r="K1436" s="289"/>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08" cm="1">
        <f t="array" ref="E1437">IF(INDEX(I:I,ROW())&lt;&gt;"",VALUE(TRIM(LEFT(INDEX(I:I,ROW()),6))),0)</f>
        <v>0</v>
      </c>
      <c r="F1437" s="269"/>
      <c r="G1437" s="273"/>
      <c r="H1437" s="288"/>
      <c r="I1437" s="274"/>
      <c r="J1437" s="288"/>
      <c r="K1437" s="289"/>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08" cm="1">
        <f t="array" ref="E1438">IF(INDEX(I:I,ROW())&lt;&gt;"",VALUE(TRIM(LEFT(INDEX(I:I,ROW()),6))),0)</f>
        <v>0</v>
      </c>
      <c r="F1438" s="269"/>
      <c r="G1438" s="273"/>
      <c r="H1438" s="288"/>
      <c r="I1438" s="274"/>
      <c r="J1438" s="288"/>
      <c r="K1438" s="289"/>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08" cm="1">
        <f t="array" ref="E1439">IF(INDEX(I:I,ROW())&lt;&gt;"",VALUE(TRIM(LEFT(INDEX(I:I,ROW()),6))),0)</f>
        <v>0</v>
      </c>
      <c r="F1439" s="269"/>
      <c r="G1439" s="273"/>
      <c r="H1439" s="288"/>
      <c r="I1439" s="274"/>
      <c r="J1439" s="288"/>
      <c r="K1439" s="289"/>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08" cm="1">
        <f t="array" ref="E1440">IF(INDEX(I:I,ROW())&lt;&gt;"",VALUE(TRIM(LEFT(INDEX(I:I,ROW()),6))),0)</f>
        <v>0</v>
      </c>
      <c r="F1440" s="269"/>
      <c r="G1440" s="273"/>
      <c r="H1440" s="288"/>
      <c r="I1440" s="274"/>
      <c r="J1440" s="288"/>
      <c r="K1440" s="289"/>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08" cm="1">
        <f t="array" ref="E1441">IF(INDEX(I:I,ROW())&lt;&gt;"",VALUE(TRIM(LEFT(INDEX(I:I,ROW()),6))),0)</f>
        <v>0</v>
      </c>
      <c r="F1441" s="269"/>
      <c r="G1441" s="273"/>
      <c r="H1441" s="288"/>
      <c r="I1441" s="274"/>
      <c r="J1441" s="288"/>
      <c r="K1441" s="289"/>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08" cm="1">
        <f t="array" ref="E1442">IF(INDEX(I:I,ROW())&lt;&gt;"",VALUE(TRIM(LEFT(INDEX(I:I,ROW()),6))),0)</f>
        <v>0</v>
      </c>
      <c r="F1442" s="269"/>
      <c r="G1442" s="273"/>
      <c r="H1442" s="288"/>
      <c r="I1442" s="274"/>
      <c r="J1442" s="288"/>
      <c r="K1442" s="289"/>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08" cm="1">
        <f t="array" ref="E1443">IF(INDEX(I:I,ROW())&lt;&gt;"",VALUE(TRIM(LEFT(INDEX(I:I,ROW()),6))),0)</f>
        <v>0</v>
      </c>
      <c r="F1443" s="269"/>
      <c r="G1443" s="273"/>
      <c r="H1443" s="288"/>
      <c r="I1443" s="274"/>
      <c r="J1443" s="288"/>
      <c r="K1443" s="289"/>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08" cm="1">
        <f t="array" ref="E1444">IF(INDEX(I:I,ROW())&lt;&gt;"",VALUE(TRIM(LEFT(INDEX(I:I,ROW()),6))),0)</f>
        <v>0</v>
      </c>
      <c r="F1444" s="269"/>
      <c r="G1444" s="273"/>
      <c r="H1444" s="288"/>
      <c r="I1444" s="274"/>
      <c r="J1444" s="288"/>
      <c r="K1444" s="289"/>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08" cm="1">
        <f t="array" ref="E1445">IF(INDEX(I:I,ROW())&lt;&gt;"",VALUE(TRIM(LEFT(INDEX(I:I,ROW()),6))),0)</f>
        <v>0</v>
      </c>
      <c r="F1445" s="269"/>
      <c r="G1445" s="273"/>
      <c r="H1445" s="288"/>
      <c r="I1445" s="274"/>
      <c r="J1445" s="288"/>
      <c r="K1445" s="289"/>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08" cm="1">
        <f t="array" ref="E1446">IF(INDEX(I:I,ROW())&lt;&gt;"",VALUE(TRIM(LEFT(INDEX(I:I,ROW()),6))),0)</f>
        <v>0</v>
      </c>
      <c r="F1446" s="269"/>
      <c r="G1446" s="273"/>
      <c r="H1446" s="288"/>
      <c r="I1446" s="274"/>
      <c r="J1446" s="288"/>
      <c r="K1446" s="289"/>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08" cm="1">
        <f t="array" ref="E1447">IF(INDEX(I:I,ROW())&lt;&gt;"",VALUE(TRIM(LEFT(INDEX(I:I,ROW()),6))),0)</f>
        <v>0</v>
      </c>
      <c r="F1447" s="269"/>
      <c r="G1447" s="273"/>
      <c r="H1447" s="288"/>
      <c r="I1447" s="274"/>
      <c r="J1447" s="288"/>
      <c r="K1447" s="289"/>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08" cm="1">
        <f t="array" ref="E1448">IF(INDEX(I:I,ROW())&lt;&gt;"",VALUE(TRIM(LEFT(INDEX(I:I,ROW()),6))),0)</f>
        <v>0</v>
      </c>
      <c r="F1448" s="269"/>
      <c r="G1448" s="273"/>
      <c r="H1448" s="288"/>
      <c r="I1448" s="274"/>
      <c r="J1448" s="288"/>
      <c r="K1448" s="289"/>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08" cm="1">
        <f t="array" ref="E1449">IF(INDEX(I:I,ROW())&lt;&gt;"",VALUE(TRIM(LEFT(INDEX(I:I,ROW()),6))),0)</f>
        <v>0</v>
      </c>
      <c r="F1449" s="269"/>
      <c r="G1449" s="273"/>
      <c r="H1449" s="288"/>
      <c r="I1449" s="274"/>
      <c r="J1449" s="288"/>
      <c r="K1449" s="289"/>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08" cm="1">
        <f t="array" ref="E1450">IF(INDEX(I:I,ROW())&lt;&gt;"",VALUE(TRIM(LEFT(INDEX(I:I,ROW()),6))),0)</f>
        <v>0</v>
      </c>
      <c r="F1450" s="269"/>
      <c r="G1450" s="273"/>
      <c r="H1450" s="288"/>
      <c r="I1450" s="274"/>
      <c r="J1450" s="288"/>
      <c r="K1450" s="289"/>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08" cm="1">
        <f t="array" ref="E1451">IF(INDEX(I:I,ROW())&lt;&gt;"",VALUE(TRIM(LEFT(INDEX(I:I,ROW()),6))),0)</f>
        <v>0</v>
      </c>
      <c r="F1451" s="269"/>
      <c r="G1451" s="273"/>
      <c r="H1451" s="288"/>
      <c r="I1451" s="274"/>
      <c r="J1451" s="288"/>
      <c r="K1451" s="289"/>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08" cm="1">
        <f t="array" ref="E1452">IF(INDEX(I:I,ROW())&lt;&gt;"",VALUE(TRIM(LEFT(INDEX(I:I,ROW()),6))),0)</f>
        <v>0</v>
      </c>
      <c r="F1452" s="269"/>
      <c r="G1452" s="273"/>
      <c r="H1452" s="288"/>
      <c r="I1452" s="274"/>
      <c r="J1452" s="288"/>
      <c r="K1452" s="289"/>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08" cm="1">
        <f t="array" ref="E1453">IF(INDEX(I:I,ROW())&lt;&gt;"",VALUE(TRIM(LEFT(INDEX(I:I,ROW()),6))),0)</f>
        <v>0</v>
      </c>
      <c r="F1453" s="269"/>
      <c r="G1453" s="273"/>
      <c r="H1453" s="288"/>
      <c r="I1453" s="274"/>
      <c r="J1453" s="288"/>
      <c r="K1453" s="289"/>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08" cm="1">
        <f t="array" ref="E1454">IF(INDEX(I:I,ROW())&lt;&gt;"",VALUE(TRIM(LEFT(INDEX(I:I,ROW()),6))),0)</f>
        <v>0</v>
      </c>
      <c r="F1454" s="269"/>
      <c r="G1454" s="273"/>
      <c r="H1454" s="288"/>
      <c r="I1454" s="274"/>
      <c r="J1454" s="288"/>
      <c r="K1454" s="289"/>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08" cm="1">
        <f t="array" ref="E1455">IF(INDEX(I:I,ROW())&lt;&gt;"",VALUE(TRIM(LEFT(INDEX(I:I,ROW()),6))),0)</f>
        <v>0</v>
      </c>
      <c r="F1455" s="269"/>
      <c r="G1455" s="273"/>
      <c r="H1455" s="288"/>
      <c r="I1455" s="274"/>
      <c r="J1455" s="288"/>
      <c r="K1455" s="289"/>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08" cm="1">
        <f t="array" ref="E1456">IF(INDEX(I:I,ROW())&lt;&gt;"",VALUE(TRIM(LEFT(INDEX(I:I,ROW()),6))),0)</f>
        <v>0</v>
      </c>
      <c r="F1456" s="269"/>
      <c r="G1456" s="273"/>
      <c r="H1456" s="288"/>
      <c r="I1456" s="274"/>
      <c r="J1456" s="288"/>
      <c r="K1456" s="289"/>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08" cm="1">
        <f t="array" ref="E1457">IF(INDEX(I:I,ROW())&lt;&gt;"",VALUE(TRIM(LEFT(INDEX(I:I,ROW()),6))),0)</f>
        <v>0</v>
      </c>
      <c r="F1457" s="269"/>
      <c r="G1457" s="273"/>
      <c r="H1457" s="288"/>
      <c r="I1457" s="274"/>
      <c r="J1457" s="288"/>
      <c r="K1457" s="289"/>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08" cm="1">
        <f t="array" ref="E1458">IF(INDEX(I:I,ROW())&lt;&gt;"",VALUE(TRIM(LEFT(INDEX(I:I,ROW()),6))),0)</f>
        <v>0</v>
      </c>
      <c r="F1458" s="269"/>
      <c r="G1458" s="273"/>
      <c r="H1458" s="288"/>
      <c r="I1458" s="274"/>
      <c r="J1458" s="288"/>
      <c r="K1458" s="289"/>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08" cm="1">
        <f t="array" ref="E1459">IF(INDEX(I:I,ROW())&lt;&gt;"",VALUE(TRIM(LEFT(INDEX(I:I,ROW()),6))),0)</f>
        <v>0</v>
      </c>
      <c r="F1459" s="269"/>
      <c r="G1459" s="273"/>
      <c r="H1459" s="288"/>
      <c r="I1459" s="274"/>
      <c r="J1459" s="288"/>
      <c r="K1459" s="289"/>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08" cm="1">
        <f t="array" ref="E1460">IF(INDEX(I:I,ROW())&lt;&gt;"",VALUE(TRIM(LEFT(INDEX(I:I,ROW()),6))),0)</f>
        <v>0</v>
      </c>
      <c r="F1460" s="269"/>
      <c r="G1460" s="273"/>
      <c r="H1460" s="288"/>
      <c r="I1460" s="274"/>
      <c r="J1460" s="288"/>
      <c r="K1460" s="289"/>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08" cm="1">
        <f t="array" ref="E1461">IF(INDEX(I:I,ROW())&lt;&gt;"",VALUE(TRIM(LEFT(INDEX(I:I,ROW()),6))),0)</f>
        <v>0</v>
      </c>
      <c r="F1461" s="269"/>
      <c r="G1461" s="273"/>
      <c r="H1461" s="288"/>
      <c r="I1461" s="274"/>
      <c r="J1461" s="288"/>
      <c r="K1461" s="289"/>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08" cm="1">
        <f t="array" ref="E1462">IF(INDEX(I:I,ROW())&lt;&gt;"",VALUE(TRIM(LEFT(INDEX(I:I,ROW()),6))),0)</f>
        <v>0</v>
      </c>
      <c r="F1462" s="269"/>
      <c r="G1462" s="273"/>
      <c r="H1462" s="288"/>
      <c r="I1462" s="274"/>
      <c r="J1462" s="288"/>
      <c r="K1462" s="289"/>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08" cm="1">
        <f t="array" ref="E1463">IF(INDEX(I:I,ROW())&lt;&gt;"",VALUE(TRIM(LEFT(INDEX(I:I,ROW()),6))),0)</f>
        <v>0</v>
      </c>
      <c r="F1463" s="269"/>
      <c r="G1463" s="273"/>
      <c r="H1463" s="288"/>
      <c r="I1463" s="274"/>
      <c r="J1463" s="288"/>
      <c r="K1463" s="289"/>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08" cm="1">
        <f t="array" ref="E1464">IF(INDEX(I:I,ROW())&lt;&gt;"",VALUE(TRIM(LEFT(INDEX(I:I,ROW()),6))),0)</f>
        <v>0</v>
      </c>
      <c r="F1464" s="269"/>
      <c r="G1464" s="273"/>
      <c r="H1464" s="288"/>
      <c r="I1464" s="274"/>
      <c r="J1464" s="288"/>
      <c r="K1464" s="289"/>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08" cm="1">
        <f t="array" ref="E1465">IF(INDEX(I:I,ROW())&lt;&gt;"",VALUE(TRIM(LEFT(INDEX(I:I,ROW()),6))),0)</f>
        <v>0</v>
      </c>
      <c r="F1465" s="269"/>
      <c r="G1465" s="273"/>
      <c r="H1465" s="288"/>
      <c r="I1465" s="274"/>
      <c r="J1465" s="288"/>
      <c r="K1465" s="289"/>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08" cm="1">
        <f t="array" ref="E1466">IF(INDEX(I:I,ROW())&lt;&gt;"",VALUE(TRIM(LEFT(INDEX(I:I,ROW()),6))),0)</f>
        <v>0</v>
      </c>
      <c r="F1466" s="269"/>
      <c r="G1466" s="273"/>
      <c r="H1466" s="288"/>
      <c r="I1466" s="274"/>
      <c r="J1466" s="288"/>
      <c r="K1466" s="289"/>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08" cm="1">
        <f t="array" ref="E1467">IF(INDEX(I:I,ROW())&lt;&gt;"",VALUE(TRIM(LEFT(INDEX(I:I,ROW()),6))),0)</f>
        <v>0</v>
      </c>
      <c r="F1467" s="269"/>
      <c r="G1467" s="273"/>
      <c r="H1467" s="288"/>
      <c r="I1467" s="274"/>
      <c r="J1467" s="288"/>
      <c r="K1467" s="289"/>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08" cm="1">
        <f t="array" ref="E1468">IF(INDEX(I:I,ROW())&lt;&gt;"",VALUE(TRIM(LEFT(INDEX(I:I,ROW()),6))),0)</f>
        <v>0</v>
      </c>
      <c r="F1468" s="269"/>
      <c r="G1468" s="273"/>
      <c r="H1468" s="288"/>
      <c r="I1468" s="274"/>
      <c r="J1468" s="288"/>
      <c r="K1468" s="289"/>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08" cm="1">
        <f t="array" ref="E1469">IF(INDEX(I:I,ROW())&lt;&gt;"",VALUE(TRIM(LEFT(INDEX(I:I,ROW()),6))),0)</f>
        <v>0</v>
      </c>
      <c r="F1469" s="269"/>
      <c r="G1469" s="273"/>
      <c r="H1469" s="288"/>
      <c r="I1469" s="274"/>
      <c r="J1469" s="288"/>
      <c r="K1469" s="289"/>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08" cm="1">
        <f t="array" ref="E1470">IF(INDEX(I:I,ROW())&lt;&gt;"",VALUE(TRIM(LEFT(INDEX(I:I,ROW()),6))),0)</f>
        <v>0</v>
      </c>
      <c r="F1470" s="269"/>
      <c r="G1470" s="273"/>
      <c r="H1470" s="288"/>
      <c r="I1470" s="274"/>
      <c r="J1470" s="288"/>
      <c r="K1470" s="289"/>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08" cm="1">
        <f t="array" ref="E1471">IF(INDEX(I:I,ROW())&lt;&gt;"",VALUE(TRIM(LEFT(INDEX(I:I,ROW()),6))),0)</f>
        <v>0</v>
      </c>
      <c r="F1471" s="269"/>
      <c r="G1471" s="273"/>
      <c r="H1471" s="288"/>
      <c r="I1471" s="274"/>
      <c r="J1471" s="288"/>
      <c r="K1471" s="289"/>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08" cm="1">
        <f t="array" ref="E1472">IF(INDEX(I:I,ROW())&lt;&gt;"",VALUE(TRIM(LEFT(INDEX(I:I,ROW()),6))),0)</f>
        <v>0</v>
      </c>
      <c r="F1472" s="269"/>
      <c r="G1472" s="273"/>
      <c r="H1472" s="288"/>
      <c r="I1472" s="274"/>
      <c r="J1472" s="288"/>
      <c r="K1472" s="289"/>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08" cm="1">
        <f t="array" ref="E1473">IF(INDEX(I:I,ROW())&lt;&gt;"",VALUE(TRIM(LEFT(INDEX(I:I,ROW()),6))),0)</f>
        <v>0</v>
      </c>
      <c r="F1473" s="269"/>
      <c r="G1473" s="273"/>
      <c r="H1473" s="288"/>
      <c r="I1473" s="274"/>
      <c r="J1473" s="288"/>
      <c r="K1473" s="289"/>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08" cm="1">
        <f t="array" ref="E1474">IF(INDEX(I:I,ROW())&lt;&gt;"",VALUE(TRIM(LEFT(INDEX(I:I,ROW()),6))),0)</f>
        <v>0</v>
      </c>
      <c r="F1474" s="269"/>
      <c r="G1474" s="273"/>
      <c r="H1474" s="288"/>
      <c r="I1474" s="274"/>
      <c r="J1474" s="288"/>
      <c r="K1474" s="289"/>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08" cm="1">
        <f t="array" ref="E1475">IF(INDEX(I:I,ROW())&lt;&gt;"",VALUE(TRIM(LEFT(INDEX(I:I,ROW()),6))),0)</f>
        <v>0</v>
      </c>
      <c r="F1475" s="269"/>
      <c r="G1475" s="273"/>
      <c r="H1475" s="288"/>
      <c r="I1475" s="274"/>
      <c r="J1475" s="288"/>
      <c r="K1475" s="289"/>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08" cm="1">
        <f t="array" ref="E1476">IF(INDEX(I:I,ROW())&lt;&gt;"",VALUE(TRIM(LEFT(INDEX(I:I,ROW()),6))),0)</f>
        <v>0</v>
      </c>
      <c r="F1476" s="269"/>
      <c r="G1476" s="273"/>
      <c r="H1476" s="288"/>
      <c r="I1476" s="274"/>
      <c r="J1476" s="288"/>
      <c r="K1476" s="289"/>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08" cm="1">
        <f t="array" ref="E1477">IF(INDEX(I:I,ROW())&lt;&gt;"",VALUE(TRIM(LEFT(INDEX(I:I,ROW()),6))),0)</f>
        <v>0</v>
      </c>
      <c r="F1477" s="269"/>
      <c r="G1477" s="273"/>
      <c r="H1477" s="288"/>
      <c r="I1477" s="274"/>
      <c r="J1477" s="288"/>
      <c r="K1477" s="289"/>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08" cm="1">
        <f t="array" ref="E1478">IF(INDEX(I:I,ROW())&lt;&gt;"",VALUE(TRIM(LEFT(INDEX(I:I,ROW()),6))),0)</f>
        <v>0</v>
      </c>
      <c r="F1478" s="269"/>
      <c r="G1478" s="273"/>
      <c r="H1478" s="288"/>
      <c r="I1478" s="274"/>
      <c r="J1478" s="288"/>
      <c r="K1478" s="289"/>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08" cm="1">
        <f t="array" ref="E1479">IF(INDEX(I:I,ROW())&lt;&gt;"",VALUE(TRIM(LEFT(INDEX(I:I,ROW()),6))),0)</f>
        <v>0</v>
      </c>
      <c r="F1479" s="269"/>
      <c r="G1479" s="273"/>
      <c r="H1479" s="288"/>
      <c r="I1479" s="274"/>
      <c r="J1479" s="288"/>
      <c r="K1479" s="289"/>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08" cm="1">
        <f t="array" ref="E1480">IF(INDEX(I:I,ROW())&lt;&gt;"",VALUE(TRIM(LEFT(INDEX(I:I,ROW()),6))),0)</f>
        <v>0</v>
      </c>
      <c r="F1480" s="269"/>
      <c r="G1480" s="273"/>
      <c r="H1480" s="288"/>
      <c r="I1480" s="274"/>
      <c r="J1480" s="288"/>
      <c r="K1480" s="289"/>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08" cm="1">
        <f t="array" ref="E1481">IF(INDEX(I:I,ROW())&lt;&gt;"",VALUE(TRIM(LEFT(INDEX(I:I,ROW()),6))),0)</f>
        <v>0</v>
      </c>
      <c r="F1481" s="269"/>
      <c r="G1481" s="273"/>
      <c r="H1481" s="288"/>
      <c r="I1481" s="274"/>
      <c r="J1481" s="288"/>
      <c r="K1481" s="289"/>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08" cm="1">
        <f t="array" ref="E1482">IF(INDEX(I:I,ROW())&lt;&gt;"",VALUE(TRIM(LEFT(INDEX(I:I,ROW()),6))),0)</f>
        <v>0</v>
      </c>
      <c r="F1482" s="269"/>
      <c r="G1482" s="273"/>
      <c r="H1482" s="288"/>
      <c r="I1482" s="274"/>
      <c r="J1482" s="288"/>
      <c r="K1482" s="289"/>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08" cm="1">
        <f t="array" ref="E1483">IF(INDEX(I:I,ROW())&lt;&gt;"",VALUE(TRIM(LEFT(INDEX(I:I,ROW()),6))),0)</f>
        <v>0</v>
      </c>
      <c r="F1483" s="269"/>
      <c r="G1483" s="273"/>
      <c r="H1483" s="288"/>
      <c r="I1483" s="274"/>
      <c r="J1483" s="288"/>
      <c r="K1483" s="289"/>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08" cm="1">
        <f t="array" ref="E1484">IF(INDEX(I:I,ROW())&lt;&gt;"",VALUE(TRIM(LEFT(INDEX(I:I,ROW()),6))),0)</f>
        <v>0</v>
      </c>
      <c r="F1484" s="269"/>
      <c r="G1484" s="273"/>
      <c r="H1484" s="288"/>
      <c r="I1484" s="274"/>
      <c r="J1484" s="288"/>
      <c r="K1484" s="289"/>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08" cm="1">
        <f t="array" ref="E1485">IF(INDEX(I:I,ROW())&lt;&gt;"",VALUE(TRIM(LEFT(INDEX(I:I,ROW()),6))),0)</f>
        <v>0</v>
      </c>
      <c r="F1485" s="269"/>
      <c r="G1485" s="273"/>
      <c r="H1485" s="288"/>
      <c r="I1485" s="274"/>
      <c r="J1485" s="288"/>
      <c r="K1485" s="289"/>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08" cm="1">
        <f t="array" ref="E1486">IF(INDEX(I:I,ROW())&lt;&gt;"",VALUE(TRIM(LEFT(INDEX(I:I,ROW()),6))),0)</f>
        <v>0</v>
      </c>
      <c r="F1486" s="269"/>
      <c r="G1486" s="273"/>
      <c r="H1486" s="288"/>
      <c r="I1486" s="274"/>
      <c r="J1486" s="288"/>
      <c r="K1486" s="289"/>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08" cm="1">
        <f t="array" ref="E1487">IF(INDEX(I:I,ROW())&lt;&gt;"",VALUE(TRIM(LEFT(INDEX(I:I,ROW()),6))),0)</f>
        <v>0</v>
      </c>
      <c r="F1487" s="269"/>
      <c r="G1487" s="273"/>
      <c r="H1487" s="288"/>
      <c r="I1487" s="274"/>
      <c r="J1487" s="288"/>
      <c r="K1487" s="289"/>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08" cm="1">
        <f t="array" ref="E1488">IF(INDEX(I:I,ROW())&lt;&gt;"",VALUE(TRIM(LEFT(INDEX(I:I,ROW()),6))),0)</f>
        <v>0</v>
      </c>
      <c r="F1488" s="269"/>
      <c r="G1488" s="273"/>
      <c r="H1488" s="288"/>
      <c r="I1488" s="274"/>
      <c r="J1488" s="288"/>
      <c r="K1488" s="289"/>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08" cm="1">
        <f t="array" ref="E1489">IF(INDEX(I:I,ROW())&lt;&gt;"",VALUE(TRIM(LEFT(INDEX(I:I,ROW()),6))),0)</f>
        <v>0</v>
      </c>
      <c r="F1489" s="269"/>
      <c r="G1489" s="273"/>
      <c r="H1489" s="288"/>
      <c r="I1489" s="274"/>
      <c r="J1489" s="288"/>
      <c r="K1489" s="289"/>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08" cm="1">
        <f t="array" ref="E1490">IF(INDEX(I:I,ROW())&lt;&gt;"",VALUE(TRIM(LEFT(INDEX(I:I,ROW()),6))),0)</f>
        <v>0</v>
      </c>
      <c r="F1490" s="269"/>
      <c r="G1490" s="273"/>
      <c r="H1490" s="288"/>
      <c r="I1490" s="274"/>
      <c r="J1490" s="288"/>
      <c r="K1490" s="289"/>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08" cm="1">
        <f t="array" ref="E1491">IF(INDEX(I:I,ROW())&lt;&gt;"",VALUE(TRIM(LEFT(INDEX(I:I,ROW()),6))),0)</f>
        <v>0</v>
      </c>
      <c r="F1491" s="269"/>
      <c r="G1491" s="273"/>
      <c r="H1491" s="288"/>
      <c r="I1491" s="274"/>
      <c r="J1491" s="288"/>
      <c r="K1491" s="289"/>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08" cm="1">
        <f t="array" ref="E1492">IF(INDEX(I:I,ROW())&lt;&gt;"",VALUE(TRIM(LEFT(INDEX(I:I,ROW()),6))),0)</f>
        <v>0</v>
      </c>
      <c r="F1492" s="269"/>
      <c r="G1492" s="273"/>
      <c r="H1492" s="288"/>
      <c r="I1492" s="274"/>
      <c r="J1492" s="288"/>
      <c r="K1492" s="289"/>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08" cm="1">
        <f t="array" ref="E1493">IF(INDEX(I:I,ROW())&lt;&gt;"",VALUE(TRIM(LEFT(INDEX(I:I,ROW()),6))),0)</f>
        <v>0</v>
      </c>
      <c r="F1493" s="269"/>
      <c r="G1493" s="273"/>
      <c r="H1493" s="288"/>
      <c r="I1493" s="274"/>
      <c r="J1493" s="288"/>
      <c r="K1493" s="289"/>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08" cm="1">
        <f t="array" ref="E1494">IF(INDEX(I:I,ROW())&lt;&gt;"",VALUE(TRIM(LEFT(INDEX(I:I,ROW()),6))),0)</f>
        <v>0</v>
      </c>
      <c r="F1494" s="269"/>
      <c r="G1494" s="273"/>
      <c r="H1494" s="288"/>
      <c r="I1494" s="274"/>
      <c r="J1494" s="288"/>
      <c r="K1494" s="289"/>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08" cm="1">
        <f t="array" ref="E1495">IF(INDEX(I:I,ROW())&lt;&gt;"",VALUE(TRIM(LEFT(INDEX(I:I,ROW()),6))),0)</f>
        <v>0</v>
      </c>
      <c r="F1495" s="269"/>
      <c r="G1495" s="273"/>
      <c r="H1495" s="288"/>
      <c r="I1495" s="274"/>
      <c r="J1495" s="288"/>
      <c r="K1495" s="289"/>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08" cm="1">
        <f t="array" ref="E1496">IF(INDEX(I:I,ROW())&lt;&gt;"",VALUE(TRIM(LEFT(INDEX(I:I,ROW()),6))),0)</f>
        <v>0</v>
      </c>
      <c r="F1496" s="269"/>
      <c r="G1496" s="273"/>
      <c r="H1496" s="288"/>
      <c r="I1496" s="274"/>
      <c r="J1496" s="288"/>
      <c r="K1496" s="289"/>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08" cm="1">
        <f t="array" ref="E1497">IF(INDEX(I:I,ROW())&lt;&gt;"",VALUE(TRIM(LEFT(INDEX(I:I,ROW()),6))),0)</f>
        <v>0</v>
      </c>
      <c r="F1497" s="269"/>
      <c r="G1497" s="273"/>
      <c r="H1497" s="288"/>
      <c r="I1497" s="274"/>
      <c r="J1497" s="288"/>
      <c r="K1497" s="289"/>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08" cm="1">
        <f t="array" ref="E1498">IF(INDEX(I:I,ROW())&lt;&gt;"",VALUE(TRIM(LEFT(INDEX(I:I,ROW()),6))),0)</f>
        <v>0</v>
      </c>
      <c r="F1498" s="269"/>
      <c r="G1498" s="273"/>
      <c r="H1498" s="288"/>
      <c r="I1498" s="274"/>
      <c r="J1498" s="288"/>
      <c r="K1498" s="289"/>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08" cm="1">
        <f t="array" ref="E1499">IF(INDEX(I:I,ROW())&lt;&gt;"",VALUE(TRIM(LEFT(INDEX(I:I,ROW()),6))),0)</f>
        <v>0</v>
      </c>
      <c r="F1499" s="269"/>
      <c r="G1499" s="273"/>
      <c r="H1499" s="288"/>
      <c r="I1499" s="274"/>
      <c r="J1499" s="288"/>
      <c r="K1499" s="289"/>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08" cm="1">
        <f t="array" ref="E1500">IF(INDEX(I:I,ROW())&lt;&gt;"",VALUE(TRIM(LEFT(INDEX(I:I,ROW()),6))),0)</f>
        <v>0</v>
      </c>
      <c r="F1500" s="269"/>
      <c r="G1500" s="273"/>
      <c r="H1500" s="288"/>
      <c r="I1500" s="274"/>
      <c r="J1500" s="288"/>
      <c r="K1500" s="289"/>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08" cm="1">
        <f t="array" ref="E1501">IF(INDEX(I:I,ROW())&lt;&gt;"",VALUE(TRIM(LEFT(INDEX(I:I,ROW()),6))),0)</f>
        <v>0</v>
      </c>
      <c r="F1501" s="269"/>
      <c r="G1501" s="273"/>
      <c r="H1501" s="288"/>
      <c r="I1501" s="274"/>
      <c r="J1501" s="288"/>
      <c r="K1501" s="289"/>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08" cm="1">
        <f t="array" ref="E1502">IF(INDEX(I:I,ROW())&lt;&gt;"",VALUE(TRIM(LEFT(INDEX(I:I,ROW()),6))),0)</f>
        <v>0</v>
      </c>
      <c r="F1502" s="269"/>
      <c r="G1502" s="273"/>
      <c r="H1502" s="288"/>
      <c r="I1502" s="274"/>
      <c r="J1502" s="288"/>
      <c r="K1502" s="289"/>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08" cm="1">
        <f t="array" ref="E1503">IF(INDEX(I:I,ROW())&lt;&gt;"",VALUE(TRIM(LEFT(INDEX(I:I,ROW()),6))),0)</f>
        <v>0</v>
      </c>
      <c r="F1503" s="269"/>
      <c r="G1503" s="273"/>
      <c r="H1503" s="288"/>
      <c r="I1503" s="274"/>
      <c r="J1503" s="288"/>
      <c r="K1503" s="289"/>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08" cm="1">
        <f t="array" ref="E1504">IF(INDEX(I:I,ROW())&lt;&gt;"",VALUE(TRIM(LEFT(INDEX(I:I,ROW()),6))),0)</f>
        <v>0</v>
      </c>
      <c r="F1504" s="269"/>
      <c r="G1504" s="273"/>
      <c r="H1504" s="288"/>
      <c r="I1504" s="274"/>
      <c r="J1504" s="288"/>
      <c r="K1504" s="289"/>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08" cm="1">
        <f t="array" ref="E1505">IF(INDEX(I:I,ROW())&lt;&gt;"",VALUE(TRIM(LEFT(INDEX(I:I,ROW()),6))),0)</f>
        <v>0</v>
      </c>
      <c r="F1505" s="269"/>
      <c r="G1505" s="273"/>
      <c r="H1505" s="288"/>
      <c r="I1505" s="274"/>
      <c r="J1505" s="288"/>
      <c r="K1505" s="289"/>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08" cm="1">
        <f t="array" ref="E1506">IF(INDEX(I:I,ROW())&lt;&gt;"",VALUE(TRIM(LEFT(INDEX(I:I,ROW()),6))),0)</f>
        <v>0</v>
      </c>
      <c r="F1506" s="269"/>
      <c r="G1506" s="273"/>
      <c r="H1506" s="288"/>
      <c r="I1506" s="274"/>
      <c r="J1506" s="288"/>
      <c r="K1506" s="289"/>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08" cm="1">
        <f t="array" ref="E1507">IF(INDEX(I:I,ROW())&lt;&gt;"",VALUE(TRIM(LEFT(INDEX(I:I,ROW()),6))),0)</f>
        <v>0</v>
      </c>
      <c r="F1507" s="269"/>
      <c r="G1507" s="273"/>
      <c r="H1507" s="288"/>
      <c r="I1507" s="274"/>
      <c r="J1507" s="288"/>
      <c r="K1507" s="289"/>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08" cm="1">
        <f t="array" ref="E1508">IF(INDEX(I:I,ROW())&lt;&gt;"",VALUE(TRIM(LEFT(INDEX(I:I,ROW()),6))),0)</f>
        <v>0</v>
      </c>
      <c r="F1508" s="269"/>
      <c r="G1508" s="273"/>
      <c r="H1508" s="288"/>
      <c r="I1508" s="274"/>
      <c r="J1508" s="288"/>
      <c r="K1508" s="289"/>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08" cm="1">
        <f t="array" ref="E1509">IF(INDEX(I:I,ROW())&lt;&gt;"",VALUE(TRIM(LEFT(INDEX(I:I,ROW()),6))),0)</f>
        <v>0</v>
      </c>
      <c r="F1509" s="269"/>
      <c r="G1509" s="273"/>
      <c r="H1509" s="288"/>
      <c r="I1509" s="274"/>
      <c r="J1509" s="288"/>
      <c r="K1509" s="289"/>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08" cm="1">
        <f t="array" ref="E1510">IF(INDEX(I:I,ROW())&lt;&gt;"",VALUE(TRIM(LEFT(INDEX(I:I,ROW()),6))),0)</f>
        <v>0</v>
      </c>
      <c r="F1510" s="269"/>
      <c r="G1510" s="273"/>
      <c r="H1510" s="288"/>
      <c r="I1510" s="274"/>
      <c r="J1510" s="288"/>
      <c r="K1510" s="289"/>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08" cm="1">
        <f t="array" ref="E1511">IF(INDEX(I:I,ROW())&lt;&gt;"",VALUE(TRIM(LEFT(INDEX(I:I,ROW()),6))),0)</f>
        <v>0</v>
      </c>
      <c r="F1511" s="269"/>
      <c r="G1511" s="273"/>
      <c r="H1511" s="288"/>
      <c r="I1511" s="274"/>
      <c r="J1511" s="288"/>
      <c r="K1511" s="289"/>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08" cm="1">
        <f t="array" ref="E1512">IF(INDEX(I:I,ROW())&lt;&gt;"",VALUE(TRIM(LEFT(INDEX(I:I,ROW()),6))),0)</f>
        <v>0</v>
      </c>
      <c r="F1512" s="269"/>
      <c r="G1512" s="273"/>
      <c r="H1512" s="288"/>
      <c r="I1512" s="274"/>
      <c r="J1512" s="288"/>
      <c r="K1512" s="289"/>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08" cm="1">
        <f t="array" ref="E1513">IF(INDEX(I:I,ROW())&lt;&gt;"",VALUE(TRIM(LEFT(INDEX(I:I,ROW()),6))),0)</f>
        <v>0</v>
      </c>
      <c r="F1513" s="269"/>
      <c r="G1513" s="273"/>
      <c r="H1513" s="288"/>
      <c r="I1513" s="274"/>
      <c r="J1513" s="288"/>
      <c r="K1513" s="289"/>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08" cm="1">
        <f t="array" ref="E1514">IF(INDEX(I:I,ROW())&lt;&gt;"",VALUE(TRIM(LEFT(INDEX(I:I,ROW()),6))),0)</f>
        <v>0</v>
      </c>
      <c r="F1514" s="269"/>
      <c r="G1514" s="273"/>
      <c r="H1514" s="288"/>
      <c r="I1514" s="274"/>
      <c r="J1514" s="288"/>
      <c r="K1514" s="289"/>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08" cm="1">
        <f t="array" ref="E1515">IF(INDEX(I:I,ROW())&lt;&gt;"",VALUE(TRIM(LEFT(INDEX(I:I,ROW()),6))),0)</f>
        <v>0</v>
      </c>
      <c r="F1515" s="269"/>
      <c r="G1515" s="273"/>
      <c r="H1515" s="288"/>
      <c r="I1515" s="274"/>
      <c r="J1515" s="288"/>
      <c r="K1515" s="289"/>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08" cm="1">
        <f t="array" ref="E1516">IF(INDEX(I:I,ROW())&lt;&gt;"",VALUE(TRIM(LEFT(INDEX(I:I,ROW()),6))),0)</f>
        <v>0</v>
      </c>
      <c r="F1516" s="269"/>
      <c r="G1516" s="273"/>
      <c r="H1516" s="288"/>
      <c r="I1516" s="274"/>
      <c r="J1516" s="288"/>
      <c r="K1516" s="289"/>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08" cm="1">
        <f t="array" ref="E1517">IF(INDEX(I:I,ROW())&lt;&gt;"",VALUE(TRIM(LEFT(INDEX(I:I,ROW()),6))),0)</f>
        <v>0</v>
      </c>
      <c r="F1517" s="269"/>
      <c r="G1517" s="273"/>
      <c r="H1517" s="288"/>
      <c r="I1517" s="274"/>
      <c r="J1517" s="288"/>
      <c r="K1517" s="289"/>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08" cm="1">
        <f t="array" ref="E1518">IF(INDEX(I:I,ROW())&lt;&gt;"",VALUE(TRIM(LEFT(INDEX(I:I,ROW()),6))),0)</f>
        <v>0</v>
      </c>
      <c r="F1518" s="269"/>
      <c r="G1518" s="273"/>
      <c r="H1518" s="288"/>
      <c r="I1518" s="274"/>
      <c r="J1518" s="288"/>
      <c r="K1518" s="289"/>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08" cm="1">
        <f t="array" ref="E1519">IF(INDEX(I:I,ROW())&lt;&gt;"",VALUE(TRIM(LEFT(INDEX(I:I,ROW()),6))),0)</f>
        <v>0</v>
      </c>
      <c r="F1519" s="269"/>
      <c r="G1519" s="273"/>
      <c r="H1519" s="288"/>
      <c r="I1519" s="274"/>
      <c r="J1519" s="288"/>
      <c r="K1519" s="289"/>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08" cm="1">
        <f t="array" ref="E1520">IF(INDEX(I:I,ROW())&lt;&gt;"",VALUE(TRIM(LEFT(INDEX(I:I,ROW()),6))),0)</f>
        <v>0</v>
      </c>
      <c r="F1520" s="269"/>
      <c r="G1520" s="273"/>
      <c r="H1520" s="288"/>
      <c r="I1520" s="274"/>
      <c r="J1520" s="288"/>
      <c r="K1520" s="289"/>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08" cm="1">
        <f t="array" ref="E1521">IF(INDEX(I:I,ROW())&lt;&gt;"",VALUE(TRIM(LEFT(INDEX(I:I,ROW()),6))),0)</f>
        <v>0</v>
      </c>
      <c r="F1521" s="269"/>
      <c r="G1521" s="273"/>
      <c r="H1521" s="288"/>
      <c r="I1521" s="274"/>
      <c r="J1521" s="288"/>
      <c r="K1521" s="289"/>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08" cm="1">
        <f t="array" ref="E1522">IF(INDEX(I:I,ROW())&lt;&gt;"",VALUE(TRIM(LEFT(INDEX(I:I,ROW()),6))),0)</f>
        <v>0</v>
      </c>
      <c r="F1522" s="269"/>
      <c r="G1522" s="273"/>
      <c r="H1522" s="288"/>
      <c r="I1522" s="274"/>
      <c r="J1522" s="288"/>
      <c r="K1522" s="289"/>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08" cm="1">
        <f t="array" ref="E1523">IF(INDEX(I:I,ROW())&lt;&gt;"",VALUE(TRIM(LEFT(INDEX(I:I,ROW()),6))),0)</f>
        <v>0</v>
      </c>
      <c r="F1523" s="269"/>
      <c r="G1523" s="273"/>
      <c r="H1523" s="288"/>
      <c r="I1523" s="274"/>
      <c r="J1523" s="288"/>
      <c r="K1523" s="289"/>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08" cm="1">
        <f t="array" ref="E1524">IF(INDEX(I:I,ROW())&lt;&gt;"",VALUE(TRIM(LEFT(INDEX(I:I,ROW()),6))),0)</f>
        <v>0</v>
      </c>
      <c r="F1524" s="269"/>
      <c r="G1524" s="273"/>
      <c r="H1524" s="288"/>
      <c r="I1524" s="274"/>
      <c r="J1524" s="288"/>
      <c r="K1524" s="289"/>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08" cm="1">
        <f t="array" ref="E1525">IF(INDEX(I:I,ROW())&lt;&gt;"",VALUE(TRIM(LEFT(INDEX(I:I,ROW()),6))),0)</f>
        <v>0</v>
      </c>
      <c r="F1525" s="269"/>
      <c r="G1525" s="273"/>
      <c r="H1525" s="288"/>
      <c r="I1525" s="274"/>
      <c r="J1525" s="288"/>
      <c r="K1525" s="289"/>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08" cm="1">
        <f t="array" ref="E1526">IF(INDEX(I:I,ROW())&lt;&gt;"",VALUE(TRIM(LEFT(INDEX(I:I,ROW()),6))),0)</f>
        <v>0</v>
      </c>
      <c r="F1526" s="269"/>
      <c r="G1526" s="273"/>
      <c r="H1526" s="288"/>
      <c r="I1526" s="274"/>
      <c r="J1526" s="288"/>
      <c r="K1526" s="289"/>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08" cm="1">
        <f t="array" ref="E1527">IF(INDEX(I:I,ROW())&lt;&gt;"",VALUE(TRIM(LEFT(INDEX(I:I,ROW()),6))),0)</f>
        <v>0</v>
      </c>
      <c r="F1527" s="269"/>
      <c r="G1527" s="273"/>
      <c r="H1527" s="288"/>
      <c r="I1527" s="274"/>
      <c r="J1527" s="288"/>
      <c r="K1527" s="289"/>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08" cm="1">
        <f t="array" ref="E1528">IF(INDEX(I:I,ROW())&lt;&gt;"",VALUE(TRIM(LEFT(INDEX(I:I,ROW()),6))),0)</f>
        <v>0</v>
      </c>
      <c r="F1528" s="269"/>
      <c r="G1528" s="273"/>
      <c r="H1528" s="288"/>
      <c r="I1528" s="274"/>
      <c r="J1528" s="288"/>
      <c r="K1528" s="289"/>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08" cm="1">
        <f t="array" ref="E1529">IF(INDEX(I:I,ROW())&lt;&gt;"",VALUE(TRIM(LEFT(INDEX(I:I,ROW()),6))),0)</f>
        <v>0</v>
      </c>
      <c r="F1529" s="269"/>
      <c r="G1529" s="273"/>
      <c r="H1529" s="288"/>
      <c r="I1529" s="274"/>
      <c r="J1529" s="288"/>
      <c r="K1529" s="289"/>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08" cm="1">
        <f t="array" ref="E1530">IF(INDEX(I:I,ROW())&lt;&gt;"",VALUE(TRIM(LEFT(INDEX(I:I,ROW()),6))),0)</f>
        <v>0</v>
      </c>
      <c r="F1530" s="269"/>
      <c r="G1530" s="273"/>
      <c r="H1530" s="288"/>
      <c r="I1530" s="274"/>
      <c r="J1530" s="288"/>
      <c r="K1530" s="289"/>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08" cm="1">
        <f t="array" ref="E1531">IF(INDEX(I:I,ROW())&lt;&gt;"",VALUE(TRIM(LEFT(INDEX(I:I,ROW()),6))),0)</f>
        <v>0</v>
      </c>
      <c r="F1531" s="269"/>
      <c r="G1531" s="273"/>
      <c r="H1531" s="288"/>
      <c r="I1531" s="274"/>
      <c r="J1531" s="288"/>
      <c r="K1531" s="289"/>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08" cm="1">
        <f t="array" ref="E1532">IF(INDEX(I:I,ROW())&lt;&gt;"",VALUE(TRIM(LEFT(INDEX(I:I,ROW()),6))),0)</f>
        <v>0</v>
      </c>
      <c r="F1532" s="269"/>
      <c r="G1532" s="273"/>
      <c r="H1532" s="288"/>
      <c r="I1532" s="274"/>
      <c r="J1532" s="288"/>
      <c r="K1532" s="289"/>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08" cm="1">
        <f t="array" ref="E1533">IF(INDEX(I:I,ROW())&lt;&gt;"",VALUE(TRIM(LEFT(INDEX(I:I,ROW()),6))),0)</f>
        <v>0</v>
      </c>
      <c r="F1533" s="269"/>
      <c r="G1533" s="273"/>
      <c r="H1533" s="288"/>
      <c r="I1533" s="274"/>
      <c r="J1533" s="288"/>
      <c r="K1533" s="289"/>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08" cm="1">
        <f t="array" ref="E1534">IF(INDEX(I:I,ROW())&lt;&gt;"",VALUE(TRIM(LEFT(INDEX(I:I,ROW()),6))),0)</f>
        <v>0</v>
      </c>
      <c r="F1534" s="269"/>
      <c r="G1534" s="273"/>
      <c r="H1534" s="288"/>
      <c r="I1534" s="274"/>
      <c r="J1534" s="288"/>
      <c r="K1534" s="289"/>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08" cm="1">
        <f t="array" ref="E1535">IF(INDEX(I:I,ROW())&lt;&gt;"",VALUE(TRIM(LEFT(INDEX(I:I,ROW()),6))),0)</f>
        <v>0</v>
      </c>
      <c r="F1535" s="269"/>
      <c r="G1535" s="273"/>
      <c r="H1535" s="288"/>
      <c r="I1535" s="274"/>
      <c r="J1535" s="288"/>
      <c r="K1535" s="289"/>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08" cm="1">
        <f t="array" ref="E1536">IF(INDEX(I:I,ROW())&lt;&gt;"",VALUE(TRIM(LEFT(INDEX(I:I,ROW()),6))),0)</f>
        <v>0</v>
      </c>
      <c r="F1536" s="269"/>
      <c r="G1536" s="273"/>
      <c r="H1536" s="288"/>
      <c r="I1536" s="274"/>
      <c r="J1536" s="288"/>
      <c r="K1536" s="289"/>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08" cm="1">
        <f t="array" ref="E1537">IF(INDEX(I:I,ROW())&lt;&gt;"",VALUE(TRIM(LEFT(INDEX(I:I,ROW()),6))),0)</f>
        <v>0</v>
      </c>
      <c r="F1537" s="269"/>
      <c r="G1537" s="273"/>
      <c r="H1537" s="288"/>
      <c r="I1537" s="274"/>
      <c r="J1537" s="288"/>
      <c r="K1537" s="289"/>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08" cm="1">
        <f t="array" ref="E1538">IF(INDEX(I:I,ROW())&lt;&gt;"",VALUE(TRIM(LEFT(INDEX(I:I,ROW()),6))),0)</f>
        <v>0</v>
      </c>
      <c r="F1538" s="269"/>
      <c r="G1538" s="273"/>
      <c r="H1538" s="288"/>
      <c r="I1538" s="274"/>
      <c r="J1538" s="288"/>
      <c r="K1538" s="289"/>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08" cm="1">
        <f t="array" ref="E1539">IF(INDEX(I:I,ROW())&lt;&gt;"",VALUE(TRIM(LEFT(INDEX(I:I,ROW()),6))),0)</f>
        <v>0</v>
      </c>
      <c r="F1539" s="269"/>
      <c r="G1539" s="273"/>
      <c r="H1539" s="288"/>
      <c r="I1539" s="274"/>
      <c r="J1539" s="288"/>
      <c r="K1539" s="289"/>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08" cm="1">
        <f t="array" ref="E1540">IF(INDEX(I:I,ROW())&lt;&gt;"",VALUE(TRIM(LEFT(INDEX(I:I,ROW()),6))),0)</f>
        <v>0</v>
      </c>
      <c r="F1540" s="269"/>
      <c r="G1540" s="273"/>
      <c r="H1540" s="288"/>
      <c r="I1540" s="274"/>
      <c r="J1540" s="288"/>
      <c r="K1540" s="289"/>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08" cm="1">
        <f t="array" ref="E1541">IF(INDEX(I:I,ROW())&lt;&gt;"",VALUE(TRIM(LEFT(INDEX(I:I,ROW()),6))),0)</f>
        <v>0</v>
      </c>
      <c r="F1541" s="269"/>
      <c r="G1541" s="273"/>
      <c r="H1541" s="288"/>
      <c r="I1541" s="274"/>
      <c r="J1541" s="288"/>
      <c r="K1541" s="289"/>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08" cm="1">
        <f t="array" ref="E1542">IF(INDEX(I:I,ROW())&lt;&gt;"",VALUE(TRIM(LEFT(INDEX(I:I,ROW()),6))),0)</f>
        <v>0</v>
      </c>
      <c r="F1542" s="269"/>
      <c r="G1542" s="273"/>
      <c r="H1542" s="288"/>
      <c r="I1542" s="274"/>
      <c r="J1542" s="288"/>
      <c r="K1542" s="289"/>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08" cm="1">
        <f t="array" ref="E1543">IF(INDEX(I:I,ROW())&lt;&gt;"",VALUE(TRIM(LEFT(INDEX(I:I,ROW()),6))),0)</f>
        <v>0</v>
      </c>
      <c r="F1543" s="269"/>
      <c r="G1543" s="273"/>
      <c r="H1543" s="288"/>
      <c r="I1543" s="274"/>
      <c r="J1543" s="288"/>
      <c r="K1543" s="289"/>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08" cm="1">
        <f t="array" ref="E1544">IF(INDEX(I:I,ROW())&lt;&gt;"",VALUE(TRIM(LEFT(INDEX(I:I,ROW()),6))),0)</f>
        <v>0</v>
      </c>
      <c r="F1544" s="269"/>
      <c r="G1544" s="273"/>
      <c r="H1544" s="288"/>
      <c r="I1544" s="274"/>
      <c r="J1544" s="288"/>
      <c r="K1544" s="289"/>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08" cm="1">
        <f t="array" ref="E1545">IF(INDEX(I:I,ROW())&lt;&gt;"",VALUE(TRIM(LEFT(INDEX(I:I,ROW()),6))),0)</f>
        <v>0</v>
      </c>
      <c r="F1545" s="269"/>
      <c r="G1545" s="273"/>
      <c r="H1545" s="288"/>
      <c r="I1545" s="274"/>
      <c r="J1545" s="288"/>
      <c r="K1545" s="289"/>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08" cm="1">
        <f t="array" ref="E1546">IF(INDEX(I:I,ROW())&lt;&gt;"",VALUE(TRIM(LEFT(INDEX(I:I,ROW()),6))),0)</f>
        <v>0</v>
      </c>
      <c r="F1546" s="269"/>
      <c r="G1546" s="273"/>
      <c r="H1546" s="288"/>
      <c r="I1546" s="274"/>
      <c r="J1546" s="288"/>
      <c r="K1546" s="289"/>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08" cm="1">
        <f t="array" ref="E1547">IF(INDEX(I:I,ROW())&lt;&gt;"",VALUE(TRIM(LEFT(INDEX(I:I,ROW()),6))),0)</f>
        <v>0</v>
      </c>
      <c r="F1547" s="269"/>
      <c r="G1547" s="273"/>
      <c r="H1547" s="288"/>
      <c r="I1547" s="274"/>
      <c r="J1547" s="288"/>
      <c r="K1547" s="289"/>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08" cm="1">
        <f t="array" ref="E1548">IF(INDEX(I:I,ROW())&lt;&gt;"",VALUE(TRIM(LEFT(INDEX(I:I,ROW()),6))),0)</f>
        <v>0</v>
      </c>
      <c r="F1548" s="269"/>
      <c r="G1548" s="273"/>
      <c r="H1548" s="288"/>
      <c r="I1548" s="274"/>
      <c r="J1548" s="288"/>
      <c r="K1548" s="289"/>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08" cm="1">
        <f t="array" ref="E1549">IF(INDEX(I:I,ROW())&lt;&gt;"",VALUE(TRIM(LEFT(INDEX(I:I,ROW()),6))),0)</f>
        <v>0</v>
      </c>
      <c r="F1549" s="269"/>
      <c r="G1549" s="273"/>
      <c r="H1549" s="288"/>
      <c r="I1549" s="274"/>
      <c r="J1549" s="288"/>
      <c r="K1549" s="289"/>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08" cm="1">
        <f t="array" ref="E1550">IF(INDEX(I:I,ROW())&lt;&gt;"",VALUE(TRIM(LEFT(INDEX(I:I,ROW()),6))),0)</f>
        <v>0</v>
      </c>
      <c r="F1550" s="269"/>
      <c r="G1550" s="273"/>
      <c r="H1550" s="288"/>
      <c r="I1550" s="274"/>
      <c r="J1550" s="288"/>
      <c r="K1550" s="289"/>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08" cm="1">
        <f t="array" ref="E1551">IF(INDEX(I:I,ROW())&lt;&gt;"",VALUE(TRIM(LEFT(INDEX(I:I,ROW()),6))),0)</f>
        <v>0</v>
      </c>
      <c r="F1551" s="269"/>
      <c r="G1551" s="273"/>
      <c r="H1551" s="288"/>
      <c r="I1551" s="274"/>
      <c r="J1551" s="288"/>
      <c r="K1551" s="289"/>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08" cm="1">
        <f t="array" ref="E1552">IF(INDEX(I:I,ROW())&lt;&gt;"",VALUE(TRIM(LEFT(INDEX(I:I,ROW()),6))),0)</f>
        <v>0</v>
      </c>
      <c r="F1552" s="269"/>
      <c r="G1552" s="273"/>
      <c r="H1552" s="288"/>
      <c r="I1552" s="274"/>
      <c r="J1552" s="288"/>
      <c r="K1552" s="289"/>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08" cm="1">
        <f t="array" ref="E1553">IF(INDEX(I:I,ROW())&lt;&gt;"",VALUE(TRIM(LEFT(INDEX(I:I,ROW()),6))),0)</f>
        <v>0</v>
      </c>
      <c r="F1553" s="269"/>
      <c r="G1553" s="273"/>
      <c r="H1553" s="288"/>
      <c r="I1553" s="274"/>
      <c r="J1553" s="288"/>
      <c r="K1553" s="289"/>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08" cm="1">
        <f t="array" ref="E1554">IF(INDEX(I:I,ROW())&lt;&gt;"",VALUE(TRIM(LEFT(INDEX(I:I,ROW()),6))),0)</f>
        <v>0</v>
      </c>
      <c r="F1554" s="269"/>
      <c r="G1554" s="273"/>
      <c r="H1554" s="288"/>
      <c r="I1554" s="274"/>
      <c r="J1554" s="288"/>
      <c r="K1554" s="289"/>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08" cm="1">
        <f t="array" ref="E1555">IF(INDEX(I:I,ROW())&lt;&gt;"",VALUE(TRIM(LEFT(INDEX(I:I,ROW()),6))),0)</f>
        <v>0</v>
      </c>
      <c r="F1555" s="269"/>
      <c r="G1555" s="273"/>
      <c r="H1555" s="288"/>
      <c r="I1555" s="274"/>
      <c r="J1555" s="288"/>
      <c r="K1555" s="289"/>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08" cm="1">
        <f t="array" ref="E1556">IF(INDEX(I:I,ROW())&lt;&gt;"",VALUE(TRIM(LEFT(INDEX(I:I,ROW()),6))),0)</f>
        <v>0</v>
      </c>
      <c r="F1556" s="269"/>
      <c r="G1556" s="273"/>
      <c r="H1556" s="288"/>
      <c r="I1556" s="274"/>
      <c r="J1556" s="288"/>
      <c r="K1556" s="289"/>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08" cm="1">
        <f t="array" ref="E1557">IF(INDEX(I:I,ROW())&lt;&gt;"",VALUE(TRIM(LEFT(INDEX(I:I,ROW()),6))),0)</f>
        <v>0</v>
      </c>
      <c r="F1557" s="269"/>
      <c r="G1557" s="273"/>
      <c r="H1557" s="288"/>
      <c r="I1557" s="274"/>
      <c r="J1557" s="288"/>
      <c r="K1557" s="289"/>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08" cm="1">
        <f t="array" ref="E1558">IF(INDEX(I:I,ROW())&lt;&gt;"",VALUE(TRIM(LEFT(INDEX(I:I,ROW()),6))),0)</f>
        <v>0</v>
      </c>
      <c r="F1558" s="269"/>
      <c r="G1558" s="273"/>
      <c r="H1558" s="288"/>
      <c r="I1558" s="274"/>
      <c r="J1558" s="288"/>
      <c r="K1558" s="289"/>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08" cm="1">
        <f t="array" ref="E1559">IF(INDEX(I:I,ROW())&lt;&gt;"",VALUE(TRIM(LEFT(INDEX(I:I,ROW()),6))),0)</f>
        <v>0</v>
      </c>
      <c r="F1559" s="269"/>
      <c r="G1559" s="273"/>
      <c r="H1559" s="288"/>
      <c r="I1559" s="274"/>
      <c r="J1559" s="288"/>
      <c r="K1559" s="289"/>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08" cm="1">
        <f t="array" ref="E1560">IF(INDEX(I:I,ROW())&lt;&gt;"",VALUE(TRIM(LEFT(INDEX(I:I,ROW()),6))),0)</f>
        <v>0</v>
      </c>
      <c r="F1560" s="269"/>
      <c r="G1560" s="273"/>
      <c r="H1560" s="288"/>
      <c r="I1560" s="274"/>
      <c r="J1560" s="288"/>
      <c r="K1560" s="289"/>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08" cm="1">
        <f t="array" ref="E1561">IF(INDEX(I:I,ROW())&lt;&gt;"",VALUE(TRIM(LEFT(INDEX(I:I,ROW()),6))),0)</f>
        <v>0</v>
      </c>
      <c r="F1561" s="269"/>
      <c r="G1561" s="273"/>
      <c r="H1561" s="288"/>
      <c r="I1561" s="274"/>
      <c r="J1561" s="288"/>
      <c r="K1561" s="289"/>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08" cm="1">
        <f t="array" ref="E1562">IF(INDEX(I:I,ROW())&lt;&gt;"",VALUE(TRIM(LEFT(INDEX(I:I,ROW()),6))),0)</f>
        <v>0</v>
      </c>
      <c r="F1562" s="269"/>
      <c r="G1562" s="273"/>
      <c r="H1562" s="288"/>
      <c r="I1562" s="274"/>
      <c r="J1562" s="288"/>
      <c r="K1562" s="289"/>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08" cm="1">
        <f t="array" ref="E1563">IF(INDEX(I:I,ROW())&lt;&gt;"",VALUE(TRIM(LEFT(INDEX(I:I,ROW()),6))),0)</f>
        <v>0</v>
      </c>
      <c r="F1563" s="269"/>
      <c r="G1563" s="273"/>
      <c r="H1563" s="288"/>
      <c r="I1563" s="274"/>
      <c r="J1563" s="288"/>
      <c r="K1563" s="289"/>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08" cm="1">
        <f t="array" ref="E1564">IF(INDEX(I:I,ROW())&lt;&gt;"",VALUE(TRIM(LEFT(INDEX(I:I,ROW()),6))),0)</f>
        <v>0</v>
      </c>
      <c r="F1564" s="269"/>
      <c r="G1564" s="273"/>
      <c r="H1564" s="288"/>
      <c r="I1564" s="274"/>
      <c r="J1564" s="288"/>
      <c r="K1564" s="289"/>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08" cm="1">
        <f t="array" ref="E1565">IF(INDEX(I:I,ROW())&lt;&gt;"",VALUE(TRIM(LEFT(INDEX(I:I,ROW()),6))),0)</f>
        <v>0</v>
      </c>
      <c r="F1565" s="269"/>
      <c r="G1565" s="273"/>
      <c r="H1565" s="288"/>
      <c r="I1565" s="274"/>
      <c r="J1565" s="288"/>
      <c r="K1565" s="289"/>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08" cm="1">
        <f t="array" ref="E1566">IF(INDEX(I:I,ROW())&lt;&gt;"",VALUE(TRIM(LEFT(INDEX(I:I,ROW()),6))),0)</f>
        <v>0</v>
      </c>
      <c r="F1566" s="269"/>
      <c r="G1566" s="273"/>
      <c r="H1566" s="288"/>
      <c r="I1566" s="274"/>
      <c r="J1566" s="288"/>
      <c r="K1566" s="289"/>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08" cm="1">
        <f t="array" ref="E1567">IF(INDEX(I:I,ROW())&lt;&gt;"",VALUE(TRIM(LEFT(INDEX(I:I,ROW()),6))),0)</f>
        <v>0</v>
      </c>
      <c r="F1567" s="269"/>
      <c r="G1567" s="273"/>
      <c r="H1567" s="288"/>
      <c r="I1567" s="274"/>
      <c r="J1567" s="288"/>
      <c r="K1567" s="289"/>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08" cm="1">
        <f t="array" ref="E1568">IF(INDEX(I:I,ROW())&lt;&gt;"",VALUE(TRIM(LEFT(INDEX(I:I,ROW()),6))),0)</f>
        <v>0</v>
      </c>
      <c r="F1568" s="269"/>
      <c r="G1568" s="273"/>
      <c r="H1568" s="288"/>
      <c r="I1568" s="274"/>
      <c r="J1568" s="288"/>
      <c r="K1568" s="289"/>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08" cm="1">
        <f t="array" ref="E1569">IF(INDEX(I:I,ROW())&lt;&gt;"",VALUE(TRIM(LEFT(INDEX(I:I,ROW()),6))),0)</f>
        <v>0</v>
      </c>
      <c r="F1569" s="269"/>
      <c r="G1569" s="273"/>
      <c r="H1569" s="288"/>
      <c r="I1569" s="274"/>
      <c r="J1569" s="288"/>
      <c r="K1569" s="289"/>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08" cm="1">
        <f t="array" ref="E1570">IF(INDEX(I:I,ROW())&lt;&gt;"",VALUE(TRIM(LEFT(INDEX(I:I,ROW()),6))),0)</f>
        <v>0</v>
      </c>
      <c r="F1570" s="269"/>
      <c r="G1570" s="273"/>
      <c r="H1570" s="288"/>
      <c r="I1570" s="274"/>
      <c r="J1570" s="288"/>
      <c r="K1570" s="289"/>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08" cm="1">
        <f t="array" ref="E1571">IF(INDEX(I:I,ROW())&lt;&gt;"",VALUE(TRIM(LEFT(INDEX(I:I,ROW()),6))),0)</f>
        <v>0</v>
      </c>
      <c r="F1571" s="269"/>
      <c r="G1571" s="273"/>
      <c r="H1571" s="288"/>
      <c r="I1571" s="274"/>
      <c r="J1571" s="288"/>
      <c r="K1571" s="289"/>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08" cm="1">
        <f t="array" ref="E1572">IF(INDEX(I:I,ROW())&lt;&gt;"",VALUE(TRIM(LEFT(INDEX(I:I,ROW()),6))),0)</f>
        <v>0</v>
      </c>
      <c r="F1572" s="269"/>
      <c r="G1572" s="273"/>
      <c r="H1572" s="288"/>
      <c r="I1572" s="274"/>
      <c r="J1572" s="288"/>
      <c r="K1572" s="289"/>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08" cm="1">
        <f t="array" ref="E1573">IF(INDEX(I:I,ROW())&lt;&gt;"",VALUE(TRIM(LEFT(INDEX(I:I,ROW()),6))),0)</f>
        <v>0</v>
      </c>
      <c r="F1573" s="269"/>
      <c r="G1573" s="273"/>
      <c r="H1573" s="288"/>
      <c r="I1573" s="274"/>
      <c r="J1573" s="288"/>
      <c r="K1573" s="289"/>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08" cm="1">
        <f t="array" ref="E1574">IF(INDEX(I:I,ROW())&lt;&gt;"",VALUE(TRIM(LEFT(INDEX(I:I,ROW()),6))),0)</f>
        <v>0</v>
      </c>
      <c r="F1574" s="269"/>
      <c r="G1574" s="273"/>
      <c r="H1574" s="288"/>
      <c r="I1574" s="274"/>
      <c r="J1574" s="288"/>
      <c r="K1574" s="289"/>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08" cm="1">
        <f t="array" ref="E1575">IF(INDEX(I:I,ROW())&lt;&gt;"",VALUE(TRIM(LEFT(INDEX(I:I,ROW()),6))),0)</f>
        <v>0</v>
      </c>
      <c r="F1575" s="269"/>
      <c r="G1575" s="273"/>
      <c r="H1575" s="288"/>
      <c r="I1575" s="274"/>
      <c r="J1575" s="288"/>
      <c r="K1575" s="289"/>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08" cm="1">
        <f t="array" ref="E1576">IF(INDEX(I:I,ROW())&lt;&gt;"",VALUE(TRIM(LEFT(INDEX(I:I,ROW()),6))),0)</f>
        <v>0</v>
      </c>
      <c r="F1576" s="269"/>
      <c r="G1576" s="273"/>
      <c r="H1576" s="288"/>
      <c r="I1576" s="274"/>
      <c r="J1576" s="288"/>
      <c r="K1576" s="289"/>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08" cm="1">
        <f t="array" ref="E1577">IF(INDEX(I:I,ROW())&lt;&gt;"",VALUE(TRIM(LEFT(INDEX(I:I,ROW()),6))),0)</f>
        <v>0</v>
      </c>
      <c r="F1577" s="269"/>
      <c r="G1577" s="273"/>
      <c r="H1577" s="288"/>
      <c r="I1577" s="274"/>
      <c r="J1577" s="288"/>
      <c r="K1577" s="289"/>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08" cm="1">
        <f t="array" ref="E1578">IF(INDEX(I:I,ROW())&lt;&gt;"",VALUE(TRIM(LEFT(INDEX(I:I,ROW()),6))),0)</f>
        <v>0</v>
      </c>
      <c r="F1578" s="269"/>
      <c r="G1578" s="273"/>
      <c r="H1578" s="288"/>
      <c r="I1578" s="274"/>
      <c r="J1578" s="288"/>
      <c r="K1578" s="289"/>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08" cm="1">
        <f t="array" ref="E1579">IF(INDEX(I:I,ROW())&lt;&gt;"",VALUE(TRIM(LEFT(INDEX(I:I,ROW()),6))),0)</f>
        <v>0</v>
      </c>
      <c r="F1579" s="269"/>
      <c r="G1579" s="273"/>
      <c r="H1579" s="288"/>
      <c r="I1579" s="274"/>
      <c r="J1579" s="288"/>
      <c r="K1579" s="289"/>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08" cm="1">
        <f t="array" ref="E1580">IF(INDEX(I:I,ROW())&lt;&gt;"",VALUE(TRIM(LEFT(INDEX(I:I,ROW()),6))),0)</f>
        <v>0</v>
      </c>
      <c r="F1580" s="269"/>
      <c r="G1580" s="273"/>
      <c r="H1580" s="288"/>
      <c r="I1580" s="274"/>
      <c r="J1580" s="288"/>
      <c r="K1580" s="289"/>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08" cm="1">
        <f t="array" ref="E1581">IF(INDEX(I:I,ROW())&lt;&gt;"",VALUE(TRIM(LEFT(INDEX(I:I,ROW()),6))),0)</f>
        <v>0</v>
      </c>
      <c r="F1581" s="269"/>
      <c r="G1581" s="273"/>
      <c r="H1581" s="288"/>
      <c r="I1581" s="274"/>
      <c r="J1581" s="288"/>
      <c r="K1581" s="289"/>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08" cm="1">
        <f t="array" ref="E1582">IF(INDEX(I:I,ROW())&lt;&gt;"",VALUE(TRIM(LEFT(INDEX(I:I,ROW()),6))),0)</f>
        <v>0</v>
      </c>
      <c r="F1582" s="269"/>
      <c r="G1582" s="273"/>
      <c r="H1582" s="288"/>
      <c r="I1582" s="274"/>
      <c r="J1582" s="288"/>
      <c r="K1582" s="289"/>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08" cm="1">
        <f t="array" ref="E1583">IF(INDEX(I:I,ROW())&lt;&gt;"",VALUE(TRIM(LEFT(INDEX(I:I,ROW()),6))),0)</f>
        <v>0</v>
      </c>
      <c r="F1583" s="269"/>
      <c r="G1583" s="273"/>
      <c r="H1583" s="288"/>
      <c r="I1583" s="274"/>
      <c r="J1583" s="288"/>
      <c r="K1583" s="289"/>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08" cm="1">
        <f t="array" ref="E1584">IF(INDEX(I:I,ROW())&lt;&gt;"",VALUE(TRIM(LEFT(INDEX(I:I,ROW()),6))),0)</f>
        <v>0</v>
      </c>
      <c r="F1584" s="269"/>
      <c r="G1584" s="273"/>
      <c r="H1584" s="288"/>
      <c r="I1584" s="274"/>
      <c r="J1584" s="288"/>
      <c r="K1584" s="289"/>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08" cm="1">
        <f t="array" ref="E1585">IF(INDEX(I:I,ROW())&lt;&gt;"",VALUE(TRIM(LEFT(INDEX(I:I,ROW()),6))),0)</f>
        <v>0</v>
      </c>
      <c r="F1585" s="269"/>
      <c r="G1585" s="273"/>
      <c r="H1585" s="288"/>
      <c r="I1585" s="274"/>
      <c r="J1585" s="288"/>
      <c r="K1585" s="289"/>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08" cm="1">
        <f t="array" ref="E1586">IF(INDEX(I:I,ROW())&lt;&gt;"",VALUE(TRIM(LEFT(INDEX(I:I,ROW()),6))),0)</f>
        <v>0</v>
      </c>
      <c r="F1586" s="269"/>
      <c r="G1586" s="273"/>
      <c r="H1586" s="288"/>
      <c r="I1586" s="274"/>
      <c r="J1586" s="288"/>
      <c r="K1586" s="289"/>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08" cm="1">
        <f t="array" ref="E1587">IF(INDEX(I:I,ROW())&lt;&gt;"",VALUE(TRIM(LEFT(INDEX(I:I,ROW()),6))),0)</f>
        <v>0</v>
      </c>
      <c r="F1587" s="269"/>
      <c r="G1587" s="273"/>
      <c r="H1587" s="288"/>
      <c r="I1587" s="274"/>
      <c r="J1587" s="288"/>
      <c r="K1587" s="289"/>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08" cm="1">
        <f t="array" ref="E1588">IF(INDEX(I:I,ROW())&lt;&gt;"",VALUE(TRIM(LEFT(INDEX(I:I,ROW()),6))),0)</f>
        <v>0</v>
      </c>
      <c r="F1588" s="269"/>
      <c r="G1588" s="273"/>
      <c r="H1588" s="288"/>
      <c r="I1588" s="274"/>
      <c r="J1588" s="288"/>
      <c r="K1588" s="289"/>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08" cm="1">
        <f t="array" ref="E1589">IF(INDEX(I:I,ROW())&lt;&gt;"",VALUE(TRIM(LEFT(INDEX(I:I,ROW()),6))),0)</f>
        <v>0</v>
      </c>
      <c r="F1589" s="269"/>
      <c r="G1589" s="273"/>
      <c r="H1589" s="288"/>
      <c r="I1589" s="274"/>
      <c r="J1589" s="288"/>
      <c r="K1589" s="289"/>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08" cm="1">
        <f t="array" ref="E1590">IF(INDEX(I:I,ROW())&lt;&gt;"",VALUE(TRIM(LEFT(INDEX(I:I,ROW()),6))),0)</f>
        <v>0</v>
      </c>
      <c r="F1590" s="269"/>
      <c r="G1590" s="273"/>
      <c r="H1590" s="288"/>
      <c r="I1590" s="274"/>
      <c r="J1590" s="288"/>
      <c r="K1590" s="289"/>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08" cm="1">
        <f t="array" ref="E1591">IF(INDEX(I:I,ROW())&lt;&gt;"",VALUE(TRIM(LEFT(INDEX(I:I,ROW()),6))),0)</f>
        <v>0</v>
      </c>
      <c r="F1591" s="269"/>
      <c r="G1591" s="273"/>
      <c r="H1591" s="288"/>
      <c r="I1591" s="274"/>
      <c r="J1591" s="288"/>
      <c r="K1591" s="289"/>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08" cm="1">
        <f t="array" ref="E1592">IF(INDEX(I:I,ROW())&lt;&gt;"",VALUE(TRIM(LEFT(INDEX(I:I,ROW()),6))),0)</f>
        <v>0</v>
      </c>
      <c r="F1592" s="269"/>
      <c r="G1592" s="273"/>
      <c r="H1592" s="288"/>
      <c r="I1592" s="274"/>
      <c r="J1592" s="288"/>
      <c r="K1592" s="289"/>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08" cm="1">
        <f t="array" ref="E1593">IF(INDEX(I:I,ROW())&lt;&gt;"",VALUE(TRIM(LEFT(INDEX(I:I,ROW()),6))),0)</f>
        <v>0</v>
      </c>
      <c r="F1593" s="269"/>
      <c r="G1593" s="273"/>
      <c r="H1593" s="288"/>
      <c r="I1593" s="274"/>
      <c r="J1593" s="288"/>
      <c r="K1593" s="289"/>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08" cm="1">
        <f t="array" ref="E1594">IF(INDEX(I:I,ROW())&lt;&gt;"",VALUE(TRIM(LEFT(INDEX(I:I,ROW()),6))),0)</f>
        <v>0</v>
      </c>
      <c r="F1594" s="269"/>
      <c r="G1594" s="273"/>
      <c r="H1594" s="288"/>
      <c r="I1594" s="274"/>
      <c r="J1594" s="288"/>
      <c r="K1594" s="289"/>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08" cm="1">
        <f t="array" ref="E1595">IF(INDEX(I:I,ROW())&lt;&gt;"",VALUE(TRIM(LEFT(INDEX(I:I,ROW()),6))),0)</f>
        <v>0</v>
      </c>
      <c r="F1595" s="269"/>
      <c r="G1595" s="273"/>
      <c r="H1595" s="288"/>
      <c r="I1595" s="274"/>
      <c r="J1595" s="288"/>
      <c r="K1595" s="289"/>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08" cm="1">
        <f t="array" ref="E1596">IF(INDEX(I:I,ROW())&lt;&gt;"",VALUE(TRIM(LEFT(INDEX(I:I,ROW()),6))),0)</f>
        <v>0</v>
      </c>
      <c r="F1596" s="269"/>
      <c r="G1596" s="273"/>
      <c r="H1596" s="288"/>
      <c r="I1596" s="274"/>
      <c r="J1596" s="288"/>
      <c r="K1596" s="289"/>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08" cm="1">
        <f t="array" ref="E1597">IF(INDEX(I:I,ROW())&lt;&gt;"",VALUE(TRIM(LEFT(INDEX(I:I,ROW()),6))),0)</f>
        <v>0</v>
      </c>
      <c r="F1597" s="269"/>
      <c r="G1597" s="273"/>
      <c r="H1597" s="288"/>
      <c r="I1597" s="274"/>
      <c r="J1597" s="288"/>
      <c r="K1597" s="289"/>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08" cm="1">
        <f t="array" ref="E1598">IF(INDEX(I:I,ROW())&lt;&gt;"",VALUE(TRIM(LEFT(INDEX(I:I,ROW()),6))),0)</f>
        <v>0</v>
      </c>
      <c r="F1598" s="269"/>
      <c r="G1598" s="273"/>
      <c r="H1598" s="288"/>
      <c r="I1598" s="274"/>
      <c r="J1598" s="288"/>
      <c r="K1598" s="289"/>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08" cm="1">
        <f t="array" ref="E1599">IF(INDEX(I:I,ROW())&lt;&gt;"",VALUE(TRIM(LEFT(INDEX(I:I,ROW()),6))),0)</f>
        <v>0</v>
      </c>
      <c r="F1599" s="269"/>
      <c r="G1599" s="273"/>
      <c r="H1599" s="288"/>
      <c r="I1599" s="274"/>
      <c r="J1599" s="288"/>
      <c r="K1599" s="289"/>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08" cm="1">
        <f t="array" ref="E1600">IF(INDEX(I:I,ROW())&lt;&gt;"",VALUE(TRIM(LEFT(INDEX(I:I,ROW()),6))),0)</f>
        <v>0</v>
      </c>
      <c r="F1600" s="269"/>
      <c r="G1600" s="273"/>
      <c r="H1600" s="288"/>
      <c r="I1600" s="274"/>
      <c r="J1600" s="288"/>
      <c r="K1600" s="289"/>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08" cm="1">
        <f t="array" ref="E1601">IF(INDEX(I:I,ROW())&lt;&gt;"",VALUE(TRIM(LEFT(INDEX(I:I,ROW()),6))),0)</f>
        <v>0</v>
      </c>
      <c r="F1601" s="269"/>
      <c r="G1601" s="273"/>
      <c r="H1601" s="288"/>
      <c r="I1601" s="274"/>
      <c r="J1601" s="288"/>
      <c r="K1601" s="289"/>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08" cm="1">
        <f t="array" ref="E1602">IF(INDEX(I:I,ROW())&lt;&gt;"",VALUE(TRIM(LEFT(INDEX(I:I,ROW()),6))),0)</f>
        <v>0</v>
      </c>
      <c r="F1602" s="269"/>
      <c r="G1602" s="273"/>
      <c r="H1602" s="288"/>
      <c r="I1602" s="274"/>
      <c r="J1602" s="288"/>
      <c r="K1602" s="289"/>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08" cm="1">
        <f t="array" ref="E1603">IF(INDEX(I:I,ROW())&lt;&gt;"",VALUE(TRIM(LEFT(INDEX(I:I,ROW()),6))),0)</f>
        <v>0</v>
      </c>
      <c r="F1603" s="269"/>
      <c r="G1603" s="273"/>
      <c r="H1603" s="288"/>
      <c r="I1603" s="274"/>
      <c r="J1603" s="288"/>
      <c r="K1603" s="289"/>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08" cm="1">
        <f t="array" ref="E1604">IF(INDEX(I:I,ROW())&lt;&gt;"",VALUE(TRIM(LEFT(INDEX(I:I,ROW()),6))),0)</f>
        <v>0</v>
      </c>
      <c r="F1604" s="269"/>
      <c r="G1604" s="273"/>
      <c r="H1604" s="288"/>
      <c r="I1604" s="274"/>
      <c r="J1604" s="288"/>
      <c r="K1604" s="289"/>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08" cm="1">
        <f t="array" ref="E1605">IF(INDEX(I:I,ROW())&lt;&gt;"",VALUE(TRIM(LEFT(INDEX(I:I,ROW()),6))),0)</f>
        <v>0</v>
      </c>
      <c r="F1605" s="269"/>
      <c r="G1605" s="273"/>
      <c r="H1605" s="288"/>
      <c r="I1605" s="274"/>
      <c r="J1605" s="288"/>
      <c r="K1605" s="289"/>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08" cm="1">
        <f t="array" ref="E1606">IF(INDEX(I:I,ROW())&lt;&gt;"",VALUE(TRIM(LEFT(INDEX(I:I,ROW()),6))),0)</f>
        <v>0</v>
      </c>
      <c r="F1606" s="269"/>
      <c r="G1606" s="273"/>
      <c r="H1606" s="288"/>
      <c r="I1606" s="274"/>
      <c r="J1606" s="288"/>
      <c r="K1606" s="289"/>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08" cm="1">
        <f t="array" ref="E1607">IF(INDEX(I:I,ROW())&lt;&gt;"",VALUE(TRIM(LEFT(INDEX(I:I,ROW()),6))),0)</f>
        <v>0</v>
      </c>
      <c r="F1607" s="269"/>
      <c r="G1607" s="273"/>
      <c r="H1607" s="288"/>
      <c r="I1607" s="274"/>
      <c r="J1607" s="288"/>
      <c r="K1607" s="289"/>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08" cm="1">
        <f t="array" ref="E1608">IF(INDEX(I:I,ROW())&lt;&gt;"",VALUE(TRIM(LEFT(INDEX(I:I,ROW()),6))),0)</f>
        <v>0</v>
      </c>
      <c r="F1608" s="269"/>
      <c r="G1608" s="273"/>
      <c r="H1608" s="288"/>
      <c r="I1608" s="274"/>
      <c r="J1608" s="288"/>
      <c r="K1608" s="289"/>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08" cm="1">
        <f t="array" ref="E1609">IF(INDEX(I:I,ROW())&lt;&gt;"",VALUE(TRIM(LEFT(INDEX(I:I,ROW()),6))),0)</f>
        <v>0</v>
      </c>
      <c r="F1609" s="269"/>
      <c r="G1609" s="273"/>
      <c r="H1609" s="288"/>
      <c r="I1609" s="274"/>
      <c r="J1609" s="288"/>
      <c r="K1609" s="289"/>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08" cm="1">
        <f t="array" ref="E1610">IF(INDEX(I:I,ROW())&lt;&gt;"",VALUE(TRIM(LEFT(INDEX(I:I,ROW()),6))),0)</f>
        <v>0</v>
      </c>
      <c r="F1610" s="269"/>
      <c r="G1610" s="273"/>
      <c r="H1610" s="288"/>
      <c r="I1610" s="274"/>
      <c r="J1610" s="288"/>
      <c r="K1610" s="289"/>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08" cm="1">
        <f t="array" ref="E1611">IF(INDEX(I:I,ROW())&lt;&gt;"",VALUE(TRIM(LEFT(INDEX(I:I,ROW()),6))),0)</f>
        <v>0</v>
      </c>
      <c r="F1611" s="269"/>
      <c r="G1611" s="273"/>
      <c r="H1611" s="288"/>
      <c r="I1611" s="274"/>
      <c r="J1611" s="288"/>
      <c r="K1611" s="289"/>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08" cm="1">
        <f t="array" ref="E1612">IF(INDEX(I:I,ROW())&lt;&gt;"",VALUE(TRIM(LEFT(INDEX(I:I,ROW()),6))),0)</f>
        <v>0</v>
      </c>
      <c r="F1612" s="269"/>
      <c r="G1612" s="273"/>
      <c r="H1612" s="288"/>
      <c r="I1612" s="274"/>
      <c r="J1612" s="288"/>
      <c r="K1612" s="289"/>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08" cm="1">
        <f t="array" ref="E1613">IF(INDEX(I:I,ROW())&lt;&gt;"",VALUE(TRIM(LEFT(INDEX(I:I,ROW()),6))),0)</f>
        <v>0</v>
      </c>
      <c r="F1613" s="269"/>
      <c r="G1613" s="273"/>
      <c r="H1613" s="288"/>
      <c r="I1613" s="274"/>
      <c r="J1613" s="288"/>
      <c r="K1613" s="289"/>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08" cm="1">
        <f t="array" ref="E1614">IF(INDEX(I:I,ROW())&lt;&gt;"",VALUE(TRIM(LEFT(INDEX(I:I,ROW()),6))),0)</f>
        <v>0</v>
      </c>
      <c r="F1614" s="269"/>
      <c r="G1614" s="273"/>
      <c r="H1614" s="288"/>
      <c r="I1614" s="274"/>
      <c r="J1614" s="288"/>
      <c r="K1614" s="289"/>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08" cm="1">
        <f t="array" ref="E1615">IF(INDEX(I:I,ROW())&lt;&gt;"",VALUE(TRIM(LEFT(INDEX(I:I,ROW()),6))),0)</f>
        <v>0</v>
      </c>
      <c r="F1615" s="269"/>
      <c r="G1615" s="273"/>
      <c r="H1615" s="288"/>
      <c r="I1615" s="274"/>
      <c r="J1615" s="288"/>
      <c r="K1615" s="289"/>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08" cm="1">
        <f t="array" ref="E1616">IF(INDEX(I:I,ROW())&lt;&gt;"",VALUE(TRIM(LEFT(INDEX(I:I,ROW()),6))),0)</f>
        <v>0</v>
      </c>
      <c r="F1616" s="269"/>
      <c r="G1616" s="273"/>
      <c r="H1616" s="288"/>
      <c r="I1616" s="274"/>
      <c r="J1616" s="288"/>
      <c r="K1616" s="289"/>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08" cm="1">
        <f t="array" ref="E1617">IF(INDEX(I:I,ROW())&lt;&gt;"",VALUE(TRIM(LEFT(INDEX(I:I,ROW()),6))),0)</f>
        <v>0</v>
      </c>
      <c r="F1617" s="269"/>
      <c r="G1617" s="273"/>
      <c r="H1617" s="288"/>
      <c r="I1617" s="274"/>
      <c r="J1617" s="288"/>
      <c r="K1617" s="289"/>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08" cm="1">
        <f t="array" ref="E1618">IF(INDEX(I:I,ROW())&lt;&gt;"",VALUE(TRIM(LEFT(INDEX(I:I,ROW()),6))),0)</f>
        <v>0</v>
      </c>
      <c r="F1618" s="269"/>
      <c r="G1618" s="273"/>
      <c r="H1618" s="288"/>
      <c r="I1618" s="274"/>
      <c r="J1618" s="288"/>
      <c r="K1618" s="289"/>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08" cm="1">
        <f t="array" ref="E1619">IF(INDEX(I:I,ROW())&lt;&gt;"",VALUE(TRIM(LEFT(INDEX(I:I,ROW()),6))),0)</f>
        <v>0</v>
      </c>
      <c r="F1619" s="269"/>
      <c r="G1619" s="273"/>
      <c r="H1619" s="288"/>
      <c r="I1619" s="274"/>
      <c r="J1619" s="288"/>
      <c r="K1619" s="289"/>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08" cm="1">
        <f t="array" ref="E1620">IF(INDEX(I:I,ROW())&lt;&gt;"",VALUE(TRIM(LEFT(INDEX(I:I,ROW()),6))),0)</f>
        <v>0</v>
      </c>
      <c r="F1620" s="269"/>
      <c r="G1620" s="273"/>
      <c r="H1620" s="288"/>
      <c r="I1620" s="274"/>
      <c r="J1620" s="288"/>
      <c r="K1620" s="289"/>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08" cm="1">
        <f t="array" ref="E1621">IF(INDEX(I:I,ROW())&lt;&gt;"",VALUE(TRIM(LEFT(INDEX(I:I,ROW()),6))),0)</f>
        <v>0</v>
      </c>
      <c r="F1621" s="269"/>
      <c r="G1621" s="273"/>
      <c r="H1621" s="288"/>
      <c r="I1621" s="274"/>
      <c r="J1621" s="288"/>
      <c r="K1621" s="289"/>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08" cm="1">
        <f t="array" ref="E1622">IF(INDEX(I:I,ROW())&lt;&gt;"",VALUE(TRIM(LEFT(INDEX(I:I,ROW()),6))),0)</f>
        <v>0</v>
      </c>
      <c r="F1622" s="269"/>
      <c r="G1622" s="273"/>
      <c r="H1622" s="288"/>
      <c r="I1622" s="274"/>
      <c r="J1622" s="288"/>
      <c r="K1622" s="289"/>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08" cm="1">
        <f t="array" ref="E1623">IF(INDEX(I:I,ROW())&lt;&gt;"",VALUE(TRIM(LEFT(INDEX(I:I,ROW()),6))),0)</f>
        <v>0</v>
      </c>
      <c r="F1623" s="269"/>
      <c r="G1623" s="273"/>
      <c r="H1623" s="288"/>
      <c r="I1623" s="274"/>
      <c r="J1623" s="288"/>
      <c r="K1623" s="289"/>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08" cm="1">
        <f t="array" ref="E1624">IF(INDEX(I:I,ROW())&lt;&gt;"",VALUE(TRIM(LEFT(INDEX(I:I,ROW()),6))),0)</f>
        <v>0</v>
      </c>
      <c r="F1624" s="269"/>
      <c r="G1624" s="273"/>
      <c r="H1624" s="288"/>
      <c r="I1624" s="274"/>
      <c r="J1624" s="288"/>
      <c r="K1624" s="289"/>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08" cm="1">
        <f t="array" ref="E1625">IF(INDEX(I:I,ROW())&lt;&gt;"",VALUE(TRIM(LEFT(INDEX(I:I,ROW()),6))),0)</f>
        <v>0</v>
      </c>
      <c r="F1625" s="269"/>
      <c r="G1625" s="273"/>
      <c r="H1625" s="288"/>
      <c r="I1625" s="274"/>
      <c r="J1625" s="288"/>
      <c r="K1625" s="289"/>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08" cm="1">
        <f t="array" ref="E1626">IF(INDEX(I:I,ROW())&lt;&gt;"",VALUE(TRIM(LEFT(INDEX(I:I,ROW()),6))),0)</f>
        <v>0</v>
      </c>
      <c r="F1626" s="269"/>
      <c r="G1626" s="273"/>
      <c r="H1626" s="288"/>
      <c r="I1626" s="274"/>
      <c r="J1626" s="288"/>
      <c r="K1626" s="289"/>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08" cm="1">
        <f t="array" ref="E1627">IF(INDEX(I:I,ROW())&lt;&gt;"",VALUE(TRIM(LEFT(INDEX(I:I,ROW()),6))),0)</f>
        <v>0</v>
      </c>
      <c r="F1627" s="269"/>
      <c r="G1627" s="273"/>
      <c r="H1627" s="288"/>
      <c r="I1627" s="274"/>
      <c r="J1627" s="288"/>
      <c r="K1627" s="289"/>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08" cm="1">
        <f t="array" ref="E1628">IF(INDEX(I:I,ROW())&lt;&gt;"",VALUE(TRIM(LEFT(INDEX(I:I,ROW()),6))),0)</f>
        <v>0</v>
      </c>
      <c r="F1628" s="269"/>
      <c r="G1628" s="273"/>
      <c r="H1628" s="288"/>
      <c r="I1628" s="274"/>
      <c r="J1628" s="288"/>
      <c r="K1628" s="289"/>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08" cm="1">
        <f t="array" ref="E1629">IF(INDEX(I:I,ROW())&lt;&gt;"",VALUE(TRIM(LEFT(INDEX(I:I,ROW()),6))),0)</f>
        <v>0</v>
      </c>
      <c r="F1629" s="269"/>
      <c r="G1629" s="273"/>
      <c r="H1629" s="288"/>
      <c r="I1629" s="274"/>
      <c r="J1629" s="288"/>
      <c r="K1629" s="289"/>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08" cm="1">
        <f t="array" ref="E1630">IF(INDEX(I:I,ROW())&lt;&gt;"",VALUE(TRIM(LEFT(INDEX(I:I,ROW()),6))),0)</f>
        <v>0</v>
      </c>
      <c r="F1630" s="269"/>
      <c r="G1630" s="273"/>
      <c r="H1630" s="288"/>
      <c r="I1630" s="274"/>
      <c r="J1630" s="288"/>
      <c r="K1630" s="289"/>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08" cm="1">
        <f t="array" ref="E1631">IF(INDEX(I:I,ROW())&lt;&gt;"",VALUE(TRIM(LEFT(INDEX(I:I,ROW()),6))),0)</f>
        <v>0</v>
      </c>
      <c r="F1631" s="269"/>
      <c r="G1631" s="273"/>
      <c r="H1631" s="288"/>
      <c r="I1631" s="274"/>
      <c r="J1631" s="288"/>
      <c r="K1631" s="289"/>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08" cm="1">
        <f t="array" ref="E1632">IF(INDEX(I:I,ROW())&lt;&gt;"",VALUE(TRIM(LEFT(INDEX(I:I,ROW()),6))),0)</f>
        <v>0</v>
      </c>
      <c r="F1632" s="269"/>
      <c r="G1632" s="273"/>
      <c r="H1632" s="288"/>
      <c r="I1632" s="274"/>
      <c r="J1632" s="288"/>
      <c r="K1632" s="289"/>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08" cm="1">
        <f t="array" ref="E1633">IF(INDEX(I:I,ROW())&lt;&gt;"",VALUE(TRIM(LEFT(INDEX(I:I,ROW()),6))),0)</f>
        <v>0</v>
      </c>
      <c r="F1633" s="269"/>
      <c r="G1633" s="273"/>
      <c r="H1633" s="288"/>
      <c r="I1633" s="274"/>
      <c r="J1633" s="288"/>
      <c r="K1633" s="289"/>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08" cm="1">
        <f t="array" ref="E1634">IF(INDEX(I:I,ROW())&lt;&gt;"",VALUE(TRIM(LEFT(INDEX(I:I,ROW()),6))),0)</f>
        <v>0</v>
      </c>
      <c r="F1634" s="269"/>
      <c r="G1634" s="273"/>
      <c r="H1634" s="288"/>
      <c r="I1634" s="274"/>
      <c r="J1634" s="288"/>
      <c r="K1634" s="289"/>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08" cm="1">
        <f t="array" ref="E1635">IF(INDEX(I:I,ROW())&lt;&gt;"",VALUE(TRIM(LEFT(INDEX(I:I,ROW()),6))),0)</f>
        <v>0</v>
      </c>
      <c r="F1635" s="269"/>
      <c r="G1635" s="273"/>
      <c r="H1635" s="288"/>
      <c r="I1635" s="274"/>
      <c r="J1635" s="288"/>
      <c r="K1635" s="289"/>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08" cm="1">
        <f t="array" ref="E1636">IF(INDEX(I:I,ROW())&lt;&gt;"",VALUE(TRIM(LEFT(INDEX(I:I,ROW()),6))),0)</f>
        <v>0</v>
      </c>
      <c r="F1636" s="269"/>
      <c r="G1636" s="273"/>
      <c r="H1636" s="288"/>
      <c r="I1636" s="274"/>
      <c r="J1636" s="288"/>
      <c r="K1636" s="289"/>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08" cm="1">
        <f t="array" ref="E1637">IF(INDEX(I:I,ROW())&lt;&gt;"",VALUE(TRIM(LEFT(INDEX(I:I,ROW()),6))),0)</f>
        <v>0</v>
      </c>
      <c r="F1637" s="269"/>
      <c r="G1637" s="273"/>
      <c r="H1637" s="288"/>
      <c r="I1637" s="274"/>
      <c r="J1637" s="288"/>
      <c r="K1637" s="289"/>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08" cm="1">
        <f t="array" ref="E1638">IF(INDEX(I:I,ROW())&lt;&gt;"",VALUE(TRIM(LEFT(INDEX(I:I,ROW()),6))),0)</f>
        <v>0</v>
      </c>
      <c r="F1638" s="269"/>
      <c r="G1638" s="273"/>
      <c r="H1638" s="288"/>
      <c r="I1638" s="274"/>
      <c r="J1638" s="288"/>
      <c r="K1638" s="289"/>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08" cm="1">
        <f t="array" ref="E1639">IF(INDEX(I:I,ROW())&lt;&gt;"",VALUE(TRIM(LEFT(INDEX(I:I,ROW()),6))),0)</f>
        <v>0</v>
      </c>
      <c r="F1639" s="269"/>
      <c r="G1639" s="273"/>
      <c r="H1639" s="288"/>
      <c r="I1639" s="274"/>
      <c r="J1639" s="288"/>
      <c r="K1639" s="289"/>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08" cm="1">
        <f t="array" ref="E1640">IF(INDEX(I:I,ROW())&lt;&gt;"",VALUE(TRIM(LEFT(INDEX(I:I,ROW()),6))),0)</f>
        <v>0</v>
      </c>
      <c r="F1640" s="269"/>
      <c r="G1640" s="273"/>
      <c r="H1640" s="288"/>
      <c r="I1640" s="274"/>
      <c r="J1640" s="288"/>
      <c r="K1640" s="289"/>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08" cm="1">
        <f t="array" ref="E1641">IF(INDEX(I:I,ROW())&lt;&gt;"",VALUE(TRIM(LEFT(INDEX(I:I,ROW()),6))),0)</f>
        <v>0</v>
      </c>
      <c r="F1641" s="269"/>
      <c r="G1641" s="273"/>
      <c r="H1641" s="288"/>
      <c r="I1641" s="274"/>
      <c r="J1641" s="288"/>
      <c r="K1641" s="289"/>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08" cm="1">
        <f t="array" ref="E1642">IF(INDEX(I:I,ROW())&lt;&gt;"",VALUE(TRIM(LEFT(INDEX(I:I,ROW()),6))),0)</f>
        <v>0</v>
      </c>
      <c r="F1642" s="269"/>
      <c r="G1642" s="273"/>
      <c r="H1642" s="288"/>
      <c r="I1642" s="274"/>
      <c r="J1642" s="288"/>
      <c r="K1642" s="289"/>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08" cm="1">
        <f t="array" ref="E1643">IF(INDEX(I:I,ROW())&lt;&gt;"",VALUE(TRIM(LEFT(INDEX(I:I,ROW()),6))),0)</f>
        <v>0</v>
      </c>
      <c r="F1643" s="269"/>
      <c r="G1643" s="273"/>
      <c r="H1643" s="288"/>
      <c r="I1643" s="274"/>
      <c r="J1643" s="288"/>
      <c r="K1643" s="289"/>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08" cm="1">
        <f t="array" ref="E1644">IF(INDEX(I:I,ROW())&lt;&gt;"",VALUE(TRIM(LEFT(INDEX(I:I,ROW()),6))),0)</f>
        <v>0</v>
      </c>
      <c r="F1644" s="269"/>
      <c r="G1644" s="273"/>
      <c r="H1644" s="288"/>
      <c r="I1644" s="274"/>
      <c r="J1644" s="288"/>
      <c r="K1644" s="289"/>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08" cm="1">
        <f t="array" ref="E1645">IF(INDEX(I:I,ROW())&lt;&gt;"",VALUE(TRIM(LEFT(INDEX(I:I,ROW()),6))),0)</f>
        <v>0</v>
      </c>
      <c r="F1645" s="269"/>
      <c r="G1645" s="273"/>
      <c r="H1645" s="288"/>
      <c r="I1645" s="274"/>
      <c r="J1645" s="288"/>
      <c r="K1645" s="289"/>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08" cm="1">
        <f t="array" ref="E1646">IF(INDEX(I:I,ROW())&lt;&gt;"",VALUE(TRIM(LEFT(INDEX(I:I,ROW()),6))),0)</f>
        <v>0</v>
      </c>
      <c r="F1646" s="269"/>
      <c r="G1646" s="273"/>
      <c r="H1646" s="288"/>
      <c r="I1646" s="274"/>
      <c r="J1646" s="288"/>
      <c r="K1646" s="289"/>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08" cm="1">
        <f t="array" ref="E1647">IF(INDEX(I:I,ROW())&lt;&gt;"",VALUE(TRIM(LEFT(INDEX(I:I,ROW()),6))),0)</f>
        <v>0</v>
      </c>
      <c r="F1647" s="269"/>
      <c r="G1647" s="273"/>
      <c r="H1647" s="288"/>
      <c r="I1647" s="274"/>
      <c r="J1647" s="288"/>
      <c r="K1647" s="289"/>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08" cm="1">
        <f t="array" ref="E1648">IF(INDEX(I:I,ROW())&lt;&gt;"",VALUE(TRIM(LEFT(INDEX(I:I,ROW()),6))),0)</f>
        <v>0</v>
      </c>
      <c r="F1648" s="269"/>
      <c r="G1648" s="273"/>
      <c r="H1648" s="288"/>
      <c r="I1648" s="274"/>
      <c r="J1648" s="288"/>
      <c r="K1648" s="289"/>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08" cm="1">
        <f t="array" ref="E1649">IF(INDEX(I:I,ROW())&lt;&gt;"",VALUE(TRIM(LEFT(INDEX(I:I,ROW()),6))),0)</f>
        <v>0</v>
      </c>
      <c r="F1649" s="269"/>
      <c r="G1649" s="273"/>
      <c r="H1649" s="288"/>
      <c r="I1649" s="274"/>
      <c r="J1649" s="288"/>
      <c r="K1649" s="289"/>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08" cm="1">
        <f t="array" ref="E1650">IF(INDEX(I:I,ROW())&lt;&gt;"",VALUE(TRIM(LEFT(INDEX(I:I,ROW()),6))),0)</f>
        <v>0</v>
      </c>
      <c r="F1650" s="269"/>
      <c r="G1650" s="273"/>
      <c r="H1650" s="288"/>
      <c r="I1650" s="274"/>
      <c r="J1650" s="288"/>
      <c r="K1650" s="289"/>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08" cm="1">
        <f t="array" ref="E1651">IF(INDEX(I:I,ROW())&lt;&gt;"",VALUE(TRIM(LEFT(INDEX(I:I,ROW()),6))),0)</f>
        <v>0</v>
      </c>
      <c r="F1651" s="269"/>
      <c r="G1651" s="273"/>
      <c r="H1651" s="288"/>
      <c r="I1651" s="274"/>
      <c r="J1651" s="288"/>
      <c r="K1651" s="289"/>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08" cm="1">
        <f t="array" ref="E1652">IF(INDEX(I:I,ROW())&lt;&gt;"",VALUE(TRIM(LEFT(INDEX(I:I,ROW()),6))),0)</f>
        <v>0</v>
      </c>
      <c r="F1652" s="269"/>
      <c r="G1652" s="273"/>
      <c r="H1652" s="288"/>
      <c r="I1652" s="274"/>
      <c r="J1652" s="288"/>
      <c r="K1652" s="289"/>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08" cm="1">
        <f t="array" ref="E1653">IF(INDEX(I:I,ROW())&lt;&gt;"",VALUE(TRIM(LEFT(INDEX(I:I,ROW()),6))),0)</f>
        <v>0</v>
      </c>
      <c r="F1653" s="269"/>
      <c r="G1653" s="273"/>
      <c r="H1653" s="288"/>
      <c r="I1653" s="274"/>
      <c r="J1653" s="288"/>
      <c r="K1653" s="289"/>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08" cm="1">
        <f t="array" ref="E1654">IF(INDEX(I:I,ROW())&lt;&gt;"",VALUE(TRIM(LEFT(INDEX(I:I,ROW()),6))),0)</f>
        <v>0</v>
      </c>
      <c r="F1654" s="269"/>
      <c r="G1654" s="273"/>
      <c r="H1654" s="288"/>
      <c r="I1654" s="274"/>
      <c r="J1654" s="288"/>
      <c r="K1654" s="289"/>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08" cm="1">
        <f t="array" ref="E1655">IF(INDEX(I:I,ROW())&lt;&gt;"",VALUE(TRIM(LEFT(INDEX(I:I,ROW()),6))),0)</f>
        <v>0</v>
      </c>
      <c r="F1655" s="269"/>
      <c r="G1655" s="273"/>
      <c r="H1655" s="288"/>
      <c r="I1655" s="274"/>
      <c r="J1655" s="288"/>
      <c r="K1655" s="289"/>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08" cm="1">
        <f t="array" ref="E1656">IF(INDEX(I:I,ROW())&lt;&gt;"",VALUE(TRIM(LEFT(INDEX(I:I,ROW()),6))),0)</f>
        <v>0</v>
      </c>
      <c r="F1656" s="269"/>
      <c r="G1656" s="273"/>
      <c r="H1656" s="288"/>
      <c r="I1656" s="274"/>
      <c r="J1656" s="288"/>
      <c r="K1656" s="289"/>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08" cm="1">
        <f t="array" ref="E1657">IF(INDEX(I:I,ROW())&lt;&gt;"",VALUE(TRIM(LEFT(INDEX(I:I,ROW()),6))),0)</f>
        <v>0</v>
      </c>
      <c r="F1657" s="269"/>
      <c r="G1657" s="273"/>
      <c r="H1657" s="288"/>
      <c r="I1657" s="274"/>
      <c r="J1657" s="288"/>
      <c r="K1657" s="289"/>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08" cm="1">
        <f t="array" ref="E1658">IF(INDEX(I:I,ROW())&lt;&gt;"",VALUE(TRIM(LEFT(INDEX(I:I,ROW()),6))),0)</f>
        <v>0</v>
      </c>
      <c r="F1658" s="269"/>
      <c r="G1658" s="273"/>
      <c r="H1658" s="288"/>
      <c r="I1658" s="274"/>
      <c r="J1658" s="288"/>
      <c r="K1658" s="289"/>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08" cm="1">
        <f t="array" ref="E1659">IF(INDEX(I:I,ROW())&lt;&gt;"",VALUE(TRIM(LEFT(INDEX(I:I,ROW()),6))),0)</f>
        <v>0</v>
      </c>
      <c r="F1659" s="269"/>
      <c r="G1659" s="273"/>
      <c r="H1659" s="288"/>
      <c r="I1659" s="274"/>
      <c r="J1659" s="288"/>
      <c r="K1659" s="289"/>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08" cm="1">
        <f t="array" ref="E1660">IF(INDEX(I:I,ROW())&lt;&gt;"",VALUE(TRIM(LEFT(INDEX(I:I,ROW()),6))),0)</f>
        <v>0</v>
      </c>
      <c r="F1660" s="269"/>
      <c r="G1660" s="273"/>
      <c r="H1660" s="288"/>
      <c r="I1660" s="274"/>
      <c r="J1660" s="288"/>
      <c r="K1660" s="289"/>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08" cm="1">
        <f t="array" ref="E1661">IF(INDEX(I:I,ROW())&lt;&gt;"",VALUE(TRIM(LEFT(INDEX(I:I,ROW()),6))),0)</f>
        <v>0</v>
      </c>
      <c r="F1661" s="269"/>
      <c r="G1661" s="273"/>
      <c r="H1661" s="288"/>
      <c r="I1661" s="274"/>
      <c r="J1661" s="288"/>
      <c r="K1661" s="289"/>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08" cm="1">
        <f t="array" ref="E1662">IF(INDEX(I:I,ROW())&lt;&gt;"",VALUE(TRIM(LEFT(INDEX(I:I,ROW()),6))),0)</f>
        <v>0</v>
      </c>
      <c r="F1662" s="269"/>
      <c r="G1662" s="273"/>
      <c r="H1662" s="288"/>
      <c r="I1662" s="274"/>
      <c r="J1662" s="288"/>
      <c r="K1662" s="289"/>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08" cm="1">
        <f t="array" ref="E1663">IF(INDEX(I:I,ROW())&lt;&gt;"",VALUE(TRIM(LEFT(INDEX(I:I,ROW()),6))),0)</f>
        <v>0</v>
      </c>
      <c r="F1663" s="269"/>
      <c r="G1663" s="273"/>
      <c r="H1663" s="288"/>
      <c r="I1663" s="274"/>
      <c r="J1663" s="288"/>
      <c r="K1663" s="289"/>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08" cm="1">
        <f t="array" ref="E1664">IF(INDEX(I:I,ROW())&lt;&gt;"",VALUE(TRIM(LEFT(INDEX(I:I,ROW()),6))),0)</f>
        <v>0</v>
      </c>
      <c r="F1664" s="269"/>
      <c r="G1664" s="273"/>
      <c r="H1664" s="288"/>
      <c r="I1664" s="274"/>
      <c r="J1664" s="288"/>
      <c r="K1664" s="289"/>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08" cm="1">
        <f t="array" ref="E1665">IF(INDEX(I:I,ROW())&lt;&gt;"",VALUE(TRIM(LEFT(INDEX(I:I,ROW()),6))),0)</f>
        <v>0</v>
      </c>
      <c r="F1665" s="269"/>
      <c r="G1665" s="273"/>
      <c r="H1665" s="288"/>
      <c r="I1665" s="274"/>
      <c r="J1665" s="288"/>
      <c r="K1665" s="289"/>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08" cm="1">
        <f t="array" ref="E1666">IF(INDEX(I:I,ROW())&lt;&gt;"",VALUE(TRIM(LEFT(INDEX(I:I,ROW()),6))),0)</f>
        <v>0</v>
      </c>
      <c r="F1666" s="269"/>
      <c r="G1666" s="273"/>
      <c r="H1666" s="288"/>
      <c r="I1666" s="274"/>
      <c r="J1666" s="288"/>
      <c r="K1666" s="289"/>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08" cm="1">
        <f t="array" ref="E1667">IF(INDEX(I:I,ROW())&lt;&gt;"",VALUE(TRIM(LEFT(INDEX(I:I,ROW()),6))),0)</f>
        <v>0</v>
      </c>
      <c r="F1667" s="269"/>
      <c r="G1667" s="273"/>
      <c r="H1667" s="288"/>
      <c r="I1667" s="274"/>
      <c r="J1667" s="288"/>
      <c r="K1667" s="289"/>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08" cm="1">
        <f t="array" ref="E1668">IF(INDEX(I:I,ROW())&lt;&gt;"",VALUE(TRIM(LEFT(INDEX(I:I,ROW()),6))),0)</f>
        <v>0</v>
      </c>
      <c r="F1668" s="269"/>
      <c r="G1668" s="273"/>
      <c r="H1668" s="288"/>
      <c r="I1668" s="274"/>
      <c r="J1668" s="288"/>
      <c r="K1668" s="289"/>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08" cm="1">
        <f t="array" ref="E1669">IF(INDEX(I:I,ROW())&lt;&gt;"",VALUE(TRIM(LEFT(INDEX(I:I,ROW()),6))),0)</f>
        <v>0</v>
      </c>
      <c r="F1669" s="269"/>
      <c r="G1669" s="273"/>
      <c r="H1669" s="288"/>
      <c r="I1669" s="274"/>
      <c r="J1669" s="288"/>
      <c r="K1669" s="289"/>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08" cm="1">
        <f t="array" ref="E1670">IF(INDEX(I:I,ROW())&lt;&gt;"",VALUE(TRIM(LEFT(INDEX(I:I,ROW()),6))),0)</f>
        <v>0</v>
      </c>
      <c r="F1670" s="269"/>
      <c r="G1670" s="273"/>
      <c r="H1670" s="288"/>
      <c r="I1670" s="274"/>
      <c r="J1670" s="288"/>
      <c r="K1670" s="289"/>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08" cm="1">
        <f t="array" ref="E1671">IF(INDEX(I:I,ROW())&lt;&gt;"",VALUE(TRIM(LEFT(INDEX(I:I,ROW()),6))),0)</f>
        <v>0</v>
      </c>
      <c r="F1671" s="269"/>
      <c r="G1671" s="273"/>
      <c r="H1671" s="288"/>
      <c r="I1671" s="274"/>
      <c r="J1671" s="288"/>
      <c r="K1671" s="289"/>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08" cm="1">
        <f t="array" ref="E1672">IF(INDEX(I:I,ROW())&lt;&gt;"",VALUE(TRIM(LEFT(INDEX(I:I,ROW()),6))),0)</f>
        <v>0</v>
      </c>
      <c r="F1672" s="269"/>
      <c r="G1672" s="273"/>
      <c r="H1672" s="288"/>
      <c r="I1672" s="274"/>
      <c r="J1672" s="288"/>
      <c r="K1672" s="289"/>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08" cm="1">
        <f t="array" ref="E1673">IF(INDEX(I:I,ROW())&lt;&gt;"",VALUE(TRIM(LEFT(INDEX(I:I,ROW()),6))),0)</f>
        <v>0</v>
      </c>
      <c r="F1673" s="269"/>
      <c r="G1673" s="273"/>
      <c r="H1673" s="288"/>
      <c r="I1673" s="274"/>
      <c r="J1673" s="288"/>
      <c r="K1673" s="289"/>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08" cm="1">
        <f t="array" ref="E1674">IF(INDEX(I:I,ROW())&lt;&gt;"",VALUE(TRIM(LEFT(INDEX(I:I,ROW()),6))),0)</f>
        <v>0</v>
      </c>
      <c r="F1674" s="269"/>
      <c r="G1674" s="273"/>
      <c r="H1674" s="288"/>
      <c r="I1674" s="274"/>
      <c r="J1674" s="288"/>
      <c r="K1674" s="289"/>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08" cm="1">
        <f t="array" ref="E1675">IF(INDEX(I:I,ROW())&lt;&gt;"",VALUE(TRIM(LEFT(INDEX(I:I,ROW()),6))),0)</f>
        <v>0</v>
      </c>
      <c r="F1675" s="269"/>
      <c r="G1675" s="273"/>
      <c r="H1675" s="288"/>
      <c r="I1675" s="274"/>
      <c r="J1675" s="288"/>
      <c r="K1675" s="289"/>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08" cm="1">
        <f t="array" ref="E1676">IF(INDEX(I:I,ROW())&lt;&gt;"",VALUE(TRIM(LEFT(INDEX(I:I,ROW()),6))),0)</f>
        <v>0</v>
      </c>
      <c r="F1676" s="269"/>
      <c r="G1676" s="273"/>
      <c r="H1676" s="288"/>
      <c r="I1676" s="274"/>
      <c r="J1676" s="288"/>
      <c r="K1676" s="289"/>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08" cm="1">
        <f t="array" ref="E1677">IF(INDEX(I:I,ROW())&lt;&gt;"",VALUE(TRIM(LEFT(INDEX(I:I,ROW()),6))),0)</f>
        <v>0</v>
      </c>
      <c r="F1677" s="269"/>
      <c r="G1677" s="273"/>
      <c r="H1677" s="288"/>
      <c r="I1677" s="274"/>
      <c r="J1677" s="288"/>
      <c r="K1677" s="289"/>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08" cm="1">
        <f t="array" ref="E1678">IF(INDEX(I:I,ROW())&lt;&gt;"",VALUE(TRIM(LEFT(INDEX(I:I,ROW()),6))),0)</f>
        <v>0</v>
      </c>
      <c r="F1678" s="269"/>
      <c r="G1678" s="273"/>
      <c r="H1678" s="288"/>
      <c r="I1678" s="274"/>
      <c r="J1678" s="288"/>
      <c r="K1678" s="289"/>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08" cm="1">
        <f t="array" ref="E1679">IF(INDEX(I:I,ROW())&lt;&gt;"",VALUE(TRIM(LEFT(INDEX(I:I,ROW()),6))),0)</f>
        <v>0</v>
      </c>
      <c r="F1679" s="269"/>
      <c r="G1679" s="273"/>
      <c r="H1679" s="288"/>
      <c r="I1679" s="274"/>
      <c r="J1679" s="288"/>
      <c r="K1679" s="289"/>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08" cm="1">
        <f t="array" ref="E1680">IF(INDEX(I:I,ROW())&lt;&gt;"",VALUE(TRIM(LEFT(INDEX(I:I,ROW()),6))),0)</f>
        <v>0</v>
      </c>
      <c r="F1680" s="269"/>
      <c r="G1680" s="273"/>
      <c r="H1680" s="288"/>
      <c r="I1680" s="274"/>
      <c r="J1680" s="288"/>
      <c r="K1680" s="289"/>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08" cm="1">
        <f t="array" ref="E1681">IF(INDEX(I:I,ROW())&lt;&gt;"",VALUE(TRIM(LEFT(INDEX(I:I,ROW()),6))),0)</f>
        <v>0</v>
      </c>
      <c r="F1681" s="269"/>
      <c r="G1681" s="273"/>
      <c r="H1681" s="288"/>
      <c r="I1681" s="274"/>
      <c r="J1681" s="288"/>
      <c r="K1681" s="289"/>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08" cm="1">
        <f t="array" ref="E1682">IF(INDEX(I:I,ROW())&lt;&gt;"",VALUE(TRIM(LEFT(INDEX(I:I,ROW()),6))),0)</f>
        <v>0</v>
      </c>
      <c r="F1682" s="269"/>
      <c r="G1682" s="273"/>
      <c r="H1682" s="288"/>
      <c r="I1682" s="274"/>
      <c r="J1682" s="288"/>
      <c r="K1682" s="289"/>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08" cm="1">
        <f t="array" ref="E1683">IF(INDEX(I:I,ROW())&lt;&gt;"",VALUE(TRIM(LEFT(INDEX(I:I,ROW()),6))),0)</f>
        <v>0</v>
      </c>
      <c r="F1683" s="269"/>
      <c r="G1683" s="273"/>
      <c r="H1683" s="288"/>
      <c r="I1683" s="274"/>
      <c r="J1683" s="288"/>
      <c r="K1683" s="289"/>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08" cm="1">
        <f t="array" ref="E1684">IF(INDEX(I:I,ROW())&lt;&gt;"",VALUE(TRIM(LEFT(INDEX(I:I,ROW()),6))),0)</f>
        <v>0</v>
      </c>
      <c r="F1684" s="269"/>
      <c r="G1684" s="273"/>
      <c r="H1684" s="288"/>
      <c r="I1684" s="274"/>
      <c r="J1684" s="288"/>
      <c r="K1684" s="289"/>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08" cm="1">
        <f t="array" ref="E1685">IF(INDEX(I:I,ROW())&lt;&gt;"",VALUE(TRIM(LEFT(INDEX(I:I,ROW()),6))),0)</f>
        <v>0</v>
      </c>
      <c r="F1685" s="269"/>
      <c r="G1685" s="273"/>
      <c r="H1685" s="288"/>
      <c r="I1685" s="274"/>
      <c r="J1685" s="288"/>
      <c r="K1685" s="289"/>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08" cm="1">
        <f t="array" ref="E1686">IF(INDEX(I:I,ROW())&lt;&gt;"",VALUE(TRIM(LEFT(INDEX(I:I,ROW()),6))),0)</f>
        <v>0</v>
      </c>
      <c r="F1686" s="269"/>
      <c r="G1686" s="273"/>
      <c r="H1686" s="288"/>
      <c r="I1686" s="274"/>
      <c r="J1686" s="288"/>
      <c r="K1686" s="289"/>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08" cm="1">
        <f t="array" ref="E1687">IF(INDEX(I:I,ROW())&lt;&gt;"",VALUE(TRIM(LEFT(INDEX(I:I,ROW()),6))),0)</f>
        <v>0</v>
      </c>
      <c r="F1687" s="269"/>
      <c r="G1687" s="273"/>
      <c r="H1687" s="288"/>
      <c r="I1687" s="274"/>
      <c r="J1687" s="288"/>
      <c r="K1687" s="289"/>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08" cm="1">
        <f t="array" ref="E1688">IF(INDEX(I:I,ROW())&lt;&gt;"",VALUE(TRIM(LEFT(INDEX(I:I,ROW()),6))),0)</f>
        <v>0</v>
      </c>
      <c r="F1688" s="269"/>
      <c r="G1688" s="273"/>
      <c r="H1688" s="288"/>
      <c r="I1688" s="274"/>
      <c r="J1688" s="288"/>
      <c r="K1688" s="289"/>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08" cm="1">
        <f t="array" ref="E1689">IF(INDEX(I:I,ROW())&lt;&gt;"",VALUE(TRIM(LEFT(INDEX(I:I,ROW()),6))),0)</f>
        <v>0</v>
      </c>
      <c r="F1689" s="269"/>
      <c r="G1689" s="273"/>
      <c r="H1689" s="288"/>
      <c r="I1689" s="274"/>
      <c r="J1689" s="288"/>
      <c r="K1689" s="289"/>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08" cm="1">
        <f t="array" ref="E1690">IF(INDEX(I:I,ROW())&lt;&gt;"",VALUE(TRIM(LEFT(INDEX(I:I,ROW()),6))),0)</f>
        <v>0</v>
      </c>
      <c r="F1690" s="269"/>
      <c r="G1690" s="273"/>
      <c r="H1690" s="288"/>
      <c r="I1690" s="274"/>
      <c r="J1690" s="288"/>
      <c r="K1690" s="289"/>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08" cm="1">
        <f t="array" ref="E1691">IF(INDEX(I:I,ROW())&lt;&gt;"",VALUE(TRIM(LEFT(INDEX(I:I,ROW()),6))),0)</f>
        <v>0</v>
      </c>
      <c r="F1691" s="269"/>
      <c r="G1691" s="273"/>
      <c r="H1691" s="288"/>
      <c r="I1691" s="274"/>
      <c r="J1691" s="288"/>
      <c r="K1691" s="289"/>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08" cm="1">
        <f t="array" ref="E1692">IF(INDEX(I:I,ROW())&lt;&gt;"",VALUE(TRIM(LEFT(INDEX(I:I,ROW()),6))),0)</f>
        <v>0</v>
      </c>
      <c r="F1692" s="269"/>
      <c r="G1692" s="273"/>
      <c r="H1692" s="288"/>
      <c r="I1692" s="274"/>
      <c r="J1692" s="288"/>
      <c r="K1692" s="289"/>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08" cm="1">
        <f t="array" ref="E1693">IF(INDEX(I:I,ROW())&lt;&gt;"",VALUE(TRIM(LEFT(INDEX(I:I,ROW()),6))),0)</f>
        <v>0</v>
      </c>
      <c r="F1693" s="269"/>
      <c r="G1693" s="273"/>
      <c r="H1693" s="288"/>
      <c r="I1693" s="274"/>
      <c r="J1693" s="288"/>
      <c r="K1693" s="289"/>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08" cm="1">
        <f t="array" ref="E1694">IF(INDEX(I:I,ROW())&lt;&gt;"",VALUE(TRIM(LEFT(INDEX(I:I,ROW()),6))),0)</f>
        <v>0</v>
      </c>
      <c r="F1694" s="269"/>
      <c r="G1694" s="273"/>
      <c r="H1694" s="288"/>
      <c r="I1694" s="274"/>
      <c r="J1694" s="288"/>
      <c r="K1694" s="289"/>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08" cm="1">
        <f t="array" ref="E1695">IF(INDEX(I:I,ROW())&lt;&gt;"",VALUE(TRIM(LEFT(INDEX(I:I,ROW()),6))),0)</f>
        <v>0</v>
      </c>
      <c r="F1695" s="269"/>
      <c r="G1695" s="273"/>
      <c r="H1695" s="288"/>
      <c r="I1695" s="274"/>
      <c r="J1695" s="288"/>
      <c r="K1695" s="289"/>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08" cm="1">
        <f t="array" ref="E1696">IF(INDEX(I:I,ROW())&lt;&gt;"",VALUE(TRIM(LEFT(INDEX(I:I,ROW()),6))),0)</f>
        <v>0</v>
      </c>
      <c r="F1696" s="269"/>
      <c r="G1696" s="273"/>
      <c r="H1696" s="288"/>
      <c r="I1696" s="274"/>
      <c r="J1696" s="288"/>
      <c r="K1696" s="289"/>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08" cm="1">
        <f t="array" ref="E1697">IF(INDEX(I:I,ROW())&lt;&gt;"",VALUE(TRIM(LEFT(INDEX(I:I,ROW()),6))),0)</f>
        <v>0</v>
      </c>
      <c r="F1697" s="269"/>
      <c r="G1697" s="273"/>
      <c r="H1697" s="288"/>
      <c r="I1697" s="274"/>
      <c r="J1697" s="288"/>
      <c r="K1697" s="289"/>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08" cm="1">
        <f t="array" ref="E1698">IF(INDEX(I:I,ROW())&lt;&gt;"",VALUE(TRIM(LEFT(INDEX(I:I,ROW()),6))),0)</f>
        <v>0</v>
      </c>
      <c r="F1698" s="269"/>
      <c r="G1698" s="273"/>
      <c r="H1698" s="288"/>
      <c r="I1698" s="274"/>
      <c r="J1698" s="288"/>
      <c r="K1698" s="289"/>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08" cm="1">
        <f t="array" ref="E1699">IF(INDEX(I:I,ROW())&lt;&gt;"",VALUE(TRIM(LEFT(INDEX(I:I,ROW()),6))),0)</f>
        <v>0</v>
      </c>
      <c r="F1699" s="269"/>
      <c r="G1699" s="273"/>
      <c r="H1699" s="288"/>
      <c r="I1699" s="274"/>
      <c r="J1699" s="288"/>
      <c r="K1699" s="289"/>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08" cm="1">
        <f t="array" ref="E1700">IF(INDEX(I:I,ROW())&lt;&gt;"",VALUE(TRIM(LEFT(INDEX(I:I,ROW()),6))),0)</f>
        <v>0</v>
      </c>
      <c r="F1700" s="269"/>
      <c r="G1700" s="273"/>
      <c r="H1700" s="288"/>
      <c r="I1700" s="274"/>
      <c r="J1700" s="288"/>
      <c r="K1700" s="289"/>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08" cm="1">
        <f t="array" ref="E1701">IF(INDEX(I:I,ROW())&lt;&gt;"",VALUE(TRIM(LEFT(INDEX(I:I,ROW()),6))),0)</f>
        <v>0</v>
      </c>
      <c r="F1701" s="269"/>
      <c r="G1701" s="273"/>
      <c r="H1701" s="288"/>
      <c r="I1701" s="274"/>
      <c r="J1701" s="288"/>
      <c r="K1701" s="289"/>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08" cm="1">
        <f t="array" ref="E1702">IF(INDEX(I:I,ROW())&lt;&gt;"",VALUE(TRIM(LEFT(INDEX(I:I,ROW()),6))),0)</f>
        <v>0</v>
      </c>
      <c r="F1702" s="269"/>
      <c r="G1702" s="273"/>
      <c r="H1702" s="288"/>
      <c r="I1702" s="274"/>
      <c r="J1702" s="288"/>
      <c r="K1702" s="289"/>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08" cm="1">
        <f t="array" ref="E1703">IF(INDEX(I:I,ROW())&lt;&gt;"",VALUE(TRIM(LEFT(INDEX(I:I,ROW()),6))),0)</f>
        <v>0</v>
      </c>
      <c r="F1703" s="269"/>
      <c r="G1703" s="273"/>
      <c r="H1703" s="288"/>
      <c r="I1703" s="274"/>
      <c r="J1703" s="288"/>
      <c r="K1703" s="289"/>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08" cm="1">
        <f t="array" ref="E1704">IF(INDEX(I:I,ROW())&lt;&gt;"",VALUE(TRIM(LEFT(INDEX(I:I,ROW()),6))),0)</f>
        <v>0</v>
      </c>
      <c r="F1704" s="269"/>
      <c r="G1704" s="273"/>
      <c r="H1704" s="288"/>
      <c r="I1704" s="274"/>
      <c r="J1704" s="288"/>
      <c r="K1704" s="289"/>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08" cm="1">
        <f t="array" ref="E1705">IF(INDEX(I:I,ROW())&lt;&gt;"",VALUE(TRIM(LEFT(INDEX(I:I,ROW()),6))),0)</f>
        <v>0</v>
      </c>
      <c r="F1705" s="269"/>
      <c r="G1705" s="273"/>
      <c r="H1705" s="288"/>
      <c r="I1705" s="274"/>
      <c r="J1705" s="288"/>
      <c r="K1705" s="289"/>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08" cm="1">
        <f t="array" ref="E1706">IF(INDEX(I:I,ROW())&lt;&gt;"",VALUE(TRIM(LEFT(INDEX(I:I,ROW()),6))),0)</f>
        <v>0</v>
      </c>
      <c r="F1706" s="269"/>
      <c r="G1706" s="273"/>
      <c r="H1706" s="288"/>
      <c r="I1706" s="274"/>
      <c r="J1706" s="288"/>
      <c r="K1706" s="289"/>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08" cm="1">
        <f t="array" ref="E1707">IF(INDEX(I:I,ROW())&lt;&gt;"",VALUE(TRIM(LEFT(INDEX(I:I,ROW()),6))),0)</f>
        <v>0</v>
      </c>
      <c r="F1707" s="269"/>
      <c r="G1707" s="273"/>
      <c r="H1707" s="288"/>
      <c r="I1707" s="274"/>
      <c r="J1707" s="288"/>
      <c r="K1707" s="289"/>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08" cm="1">
        <f t="array" ref="E1708">IF(INDEX(I:I,ROW())&lt;&gt;"",VALUE(TRIM(LEFT(INDEX(I:I,ROW()),6))),0)</f>
        <v>0</v>
      </c>
      <c r="F1708" s="269"/>
      <c r="G1708" s="273"/>
      <c r="H1708" s="288"/>
      <c r="I1708" s="274"/>
      <c r="J1708" s="288"/>
      <c r="K1708" s="289"/>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08" cm="1">
        <f t="array" ref="E1709">IF(INDEX(I:I,ROW())&lt;&gt;"",VALUE(TRIM(LEFT(INDEX(I:I,ROW()),6))),0)</f>
        <v>0</v>
      </c>
      <c r="F1709" s="269"/>
      <c r="G1709" s="273"/>
      <c r="H1709" s="288"/>
      <c r="I1709" s="274"/>
      <c r="J1709" s="288"/>
      <c r="K1709" s="289"/>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08" cm="1">
        <f t="array" ref="E1710">IF(INDEX(I:I,ROW())&lt;&gt;"",VALUE(TRIM(LEFT(INDEX(I:I,ROW()),6))),0)</f>
        <v>0</v>
      </c>
      <c r="F1710" s="269"/>
      <c r="G1710" s="273"/>
      <c r="H1710" s="288"/>
      <c r="I1710" s="274"/>
      <c r="J1710" s="288"/>
      <c r="K1710" s="289"/>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08" cm="1">
        <f t="array" ref="E1711">IF(INDEX(I:I,ROW())&lt;&gt;"",VALUE(TRIM(LEFT(INDEX(I:I,ROW()),6))),0)</f>
        <v>0</v>
      </c>
      <c r="F1711" s="269"/>
      <c r="G1711" s="273"/>
      <c r="H1711" s="288"/>
      <c r="I1711" s="274"/>
      <c r="J1711" s="288"/>
      <c r="K1711" s="289"/>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08" cm="1">
        <f t="array" ref="E1712">IF(INDEX(I:I,ROW())&lt;&gt;"",VALUE(TRIM(LEFT(INDEX(I:I,ROW()),6))),0)</f>
        <v>0</v>
      </c>
      <c r="F1712" s="269"/>
      <c r="G1712" s="273"/>
      <c r="H1712" s="288"/>
      <c r="I1712" s="274"/>
      <c r="J1712" s="288"/>
      <c r="K1712" s="289"/>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08" cm="1">
        <f t="array" ref="E1713">IF(INDEX(I:I,ROW())&lt;&gt;"",VALUE(TRIM(LEFT(INDEX(I:I,ROW()),6))),0)</f>
        <v>0</v>
      </c>
      <c r="F1713" s="269"/>
      <c r="G1713" s="273"/>
      <c r="H1713" s="288"/>
      <c r="I1713" s="274"/>
      <c r="J1713" s="288"/>
      <c r="K1713" s="289"/>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08" cm="1">
        <f t="array" ref="E1714">IF(INDEX(I:I,ROW())&lt;&gt;"",VALUE(TRIM(LEFT(INDEX(I:I,ROW()),6))),0)</f>
        <v>0</v>
      </c>
      <c r="F1714" s="269"/>
      <c r="G1714" s="273"/>
      <c r="H1714" s="288"/>
      <c r="I1714" s="274"/>
      <c r="J1714" s="288"/>
      <c r="K1714" s="289"/>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08" cm="1">
        <f t="array" ref="E1715">IF(INDEX(I:I,ROW())&lt;&gt;"",VALUE(TRIM(LEFT(INDEX(I:I,ROW()),6))),0)</f>
        <v>0</v>
      </c>
      <c r="F1715" s="269"/>
      <c r="G1715" s="273"/>
      <c r="H1715" s="288"/>
      <c r="I1715" s="274"/>
      <c r="J1715" s="288"/>
      <c r="K1715" s="289"/>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08" cm="1">
        <f t="array" ref="E1716">IF(INDEX(I:I,ROW())&lt;&gt;"",VALUE(TRIM(LEFT(INDEX(I:I,ROW()),6))),0)</f>
        <v>0</v>
      </c>
      <c r="F1716" s="269"/>
      <c r="G1716" s="273"/>
      <c r="H1716" s="288"/>
      <c r="I1716" s="274"/>
      <c r="J1716" s="288"/>
      <c r="K1716" s="289"/>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08" cm="1">
        <f t="array" ref="E1717">IF(INDEX(I:I,ROW())&lt;&gt;"",VALUE(TRIM(LEFT(INDEX(I:I,ROW()),6))),0)</f>
        <v>0</v>
      </c>
      <c r="F1717" s="269"/>
      <c r="G1717" s="273"/>
      <c r="H1717" s="288"/>
      <c r="I1717" s="274"/>
      <c r="J1717" s="288"/>
      <c r="K1717" s="289"/>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08" cm="1">
        <f t="array" ref="E1718">IF(INDEX(I:I,ROW())&lt;&gt;"",VALUE(TRIM(LEFT(INDEX(I:I,ROW()),6))),0)</f>
        <v>0</v>
      </c>
      <c r="F1718" s="269"/>
      <c r="G1718" s="273"/>
      <c r="H1718" s="288"/>
      <c r="I1718" s="274"/>
      <c r="J1718" s="288"/>
      <c r="K1718" s="289"/>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08" cm="1">
        <f t="array" ref="E1719">IF(INDEX(I:I,ROW())&lt;&gt;"",VALUE(TRIM(LEFT(INDEX(I:I,ROW()),6))),0)</f>
        <v>0</v>
      </c>
      <c r="F1719" s="269"/>
      <c r="G1719" s="273"/>
      <c r="H1719" s="288"/>
      <c r="I1719" s="274"/>
      <c r="J1719" s="288"/>
      <c r="K1719" s="289"/>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08" cm="1">
        <f t="array" ref="E1720">IF(INDEX(I:I,ROW())&lt;&gt;"",VALUE(TRIM(LEFT(INDEX(I:I,ROW()),6))),0)</f>
        <v>0</v>
      </c>
      <c r="F1720" s="269"/>
      <c r="G1720" s="273"/>
      <c r="H1720" s="288"/>
      <c r="I1720" s="274"/>
      <c r="J1720" s="288"/>
      <c r="K1720" s="289"/>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08" cm="1">
        <f t="array" ref="E1721">IF(INDEX(I:I,ROW())&lt;&gt;"",VALUE(TRIM(LEFT(INDEX(I:I,ROW()),6))),0)</f>
        <v>0</v>
      </c>
      <c r="F1721" s="269"/>
      <c r="G1721" s="273"/>
      <c r="H1721" s="288"/>
      <c r="I1721" s="274"/>
      <c r="J1721" s="288"/>
      <c r="K1721" s="289"/>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08" cm="1">
        <f t="array" ref="E1722">IF(INDEX(I:I,ROW())&lt;&gt;"",VALUE(TRIM(LEFT(INDEX(I:I,ROW()),6))),0)</f>
        <v>0</v>
      </c>
      <c r="F1722" s="269"/>
      <c r="G1722" s="273"/>
      <c r="H1722" s="288"/>
      <c r="I1722" s="274"/>
      <c r="J1722" s="288"/>
      <c r="K1722" s="289"/>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08" cm="1">
        <f t="array" ref="E1723">IF(INDEX(I:I,ROW())&lt;&gt;"",VALUE(TRIM(LEFT(INDEX(I:I,ROW()),6))),0)</f>
        <v>0</v>
      </c>
      <c r="F1723" s="269"/>
      <c r="G1723" s="273"/>
      <c r="H1723" s="288"/>
      <c r="I1723" s="274"/>
      <c r="J1723" s="288"/>
      <c r="K1723" s="289"/>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08" cm="1">
        <f t="array" ref="E1724">IF(INDEX(I:I,ROW())&lt;&gt;"",VALUE(TRIM(LEFT(INDEX(I:I,ROW()),6))),0)</f>
        <v>0</v>
      </c>
      <c r="F1724" s="269"/>
      <c r="G1724" s="273"/>
      <c r="H1724" s="288"/>
      <c r="I1724" s="274"/>
      <c r="J1724" s="288"/>
      <c r="K1724" s="289"/>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08" cm="1">
        <f t="array" ref="E1725">IF(INDEX(I:I,ROW())&lt;&gt;"",VALUE(TRIM(LEFT(INDEX(I:I,ROW()),6))),0)</f>
        <v>0</v>
      </c>
      <c r="F1725" s="269"/>
      <c r="G1725" s="273"/>
      <c r="H1725" s="288"/>
      <c r="I1725" s="274"/>
      <c r="J1725" s="288"/>
      <c r="K1725" s="289"/>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08" cm="1">
        <f t="array" ref="E1726">IF(INDEX(I:I,ROW())&lt;&gt;"",VALUE(TRIM(LEFT(INDEX(I:I,ROW()),6))),0)</f>
        <v>0</v>
      </c>
      <c r="F1726" s="269"/>
      <c r="G1726" s="273"/>
      <c r="H1726" s="288"/>
      <c r="I1726" s="274"/>
      <c r="J1726" s="288"/>
      <c r="K1726" s="289"/>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08" cm="1">
        <f t="array" ref="E1727">IF(INDEX(I:I,ROW())&lt;&gt;"",VALUE(TRIM(LEFT(INDEX(I:I,ROW()),6))),0)</f>
        <v>0</v>
      </c>
      <c r="F1727" s="269"/>
      <c r="G1727" s="273"/>
      <c r="H1727" s="288"/>
      <c r="I1727" s="274"/>
      <c r="J1727" s="288"/>
      <c r="K1727" s="289"/>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08" cm="1">
        <f t="array" ref="E1728">IF(INDEX(I:I,ROW())&lt;&gt;"",VALUE(TRIM(LEFT(INDEX(I:I,ROW()),6))),0)</f>
        <v>0</v>
      </c>
      <c r="F1728" s="269"/>
      <c r="G1728" s="273"/>
      <c r="H1728" s="288"/>
      <c r="I1728" s="274"/>
      <c r="J1728" s="288"/>
      <c r="K1728" s="289"/>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08" cm="1">
        <f t="array" ref="E1729">IF(INDEX(I:I,ROW())&lt;&gt;"",VALUE(TRIM(LEFT(INDEX(I:I,ROW()),6))),0)</f>
        <v>0</v>
      </c>
      <c r="F1729" s="269"/>
      <c r="G1729" s="273"/>
      <c r="H1729" s="288"/>
      <c r="I1729" s="274"/>
      <c r="J1729" s="288"/>
      <c r="K1729" s="289"/>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08" cm="1">
        <f t="array" ref="E1730">IF(INDEX(I:I,ROW())&lt;&gt;"",VALUE(TRIM(LEFT(INDEX(I:I,ROW()),6))),0)</f>
        <v>0</v>
      </c>
      <c r="F1730" s="269"/>
      <c r="G1730" s="273"/>
      <c r="H1730" s="288"/>
      <c r="I1730" s="274"/>
      <c r="J1730" s="288"/>
      <c r="K1730" s="289"/>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08" cm="1">
        <f t="array" ref="E1731">IF(INDEX(I:I,ROW())&lt;&gt;"",VALUE(TRIM(LEFT(INDEX(I:I,ROW()),6))),0)</f>
        <v>0</v>
      </c>
      <c r="F1731" s="269"/>
      <c r="G1731" s="273"/>
      <c r="H1731" s="288"/>
      <c r="I1731" s="274"/>
      <c r="J1731" s="288"/>
      <c r="K1731" s="289"/>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08" cm="1">
        <f t="array" ref="E1732">IF(INDEX(I:I,ROW())&lt;&gt;"",VALUE(TRIM(LEFT(INDEX(I:I,ROW()),6))),0)</f>
        <v>0</v>
      </c>
      <c r="F1732" s="269"/>
      <c r="G1732" s="273"/>
      <c r="H1732" s="288"/>
      <c r="I1732" s="274"/>
      <c r="J1732" s="288"/>
      <c r="K1732" s="289"/>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08" cm="1">
        <f t="array" ref="E1733">IF(INDEX(I:I,ROW())&lt;&gt;"",VALUE(TRIM(LEFT(INDEX(I:I,ROW()),6))),0)</f>
        <v>0</v>
      </c>
      <c r="F1733" s="269"/>
      <c r="G1733" s="273"/>
      <c r="H1733" s="288"/>
      <c r="I1733" s="274"/>
      <c r="J1733" s="288"/>
      <c r="K1733" s="289"/>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08" cm="1">
        <f t="array" ref="E1734">IF(INDEX(I:I,ROW())&lt;&gt;"",VALUE(TRIM(LEFT(INDEX(I:I,ROW()),6))),0)</f>
        <v>0</v>
      </c>
      <c r="F1734" s="269"/>
      <c r="G1734" s="273"/>
      <c r="H1734" s="288"/>
      <c r="I1734" s="274"/>
      <c r="J1734" s="288"/>
      <c r="K1734" s="289"/>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08" cm="1">
        <f t="array" ref="E1735">IF(INDEX(I:I,ROW())&lt;&gt;"",VALUE(TRIM(LEFT(INDEX(I:I,ROW()),6))),0)</f>
        <v>0</v>
      </c>
      <c r="F1735" s="269"/>
      <c r="G1735" s="273"/>
      <c r="H1735" s="288"/>
      <c r="I1735" s="274"/>
      <c r="J1735" s="288"/>
      <c r="K1735" s="289"/>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08" cm="1">
        <f t="array" ref="E1736">IF(INDEX(I:I,ROW())&lt;&gt;"",VALUE(TRIM(LEFT(INDEX(I:I,ROW()),6))),0)</f>
        <v>0</v>
      </c>
      <c r="F1736" s="269"/>
      <c r="G1736" s="273"/>
      <c r="H1736" s="288"/>
      <c r="I1736" s="274"/>
      <c r="J1736" s="288"/>
      <c r="K1736" s="289"/>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08" cm="1">
        <f t="array" ref="E1737">IF(INDEX(I:I,ROW())&lt;&gt;"",VALUE(TRIM(LEFT(INDEX(I:I,ROW()),6))),0)</f>
        <v>0</v>
      </c>
      <c r="F1737" s="269"/>
      <c r="G1737" s="273"/>
      <c r="H1737" s="288"/>
      <c r="I1737" s="274"/>
      <c r="J1737" s="288"/>
      <c r="K1737" s="289"/>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08" cm="1">
        <f t="array" ref="E1738">IF(INDEX(I:I,ROW())&lt;&gt;"",VALUE(TRIM(LEFT(INDEX(I:I,ROW()),6))),0)</f>
        <v>0</v>
      </c>
      <c r="F1738" s="269"/>
      <c r="G1738" s="273"/>
      <c r="H1738" s="288"/>
      <c r="I1738" s="274"/>
      <c r="J1738" s="288"/>
      <c r="K1738" s="289"/>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08" cm="1">
        <f t="array" ref="E1739">IF(INDEX(I:I,ROW())&lt;&gt;"",VALUE(TRIM(LEFT(INDEX(I:I,ROW()),6))),0)</f>
        <v>0</v>
      </c>
      <c r="F1739" s="269"/>
      <c r="G1739" s="273"/>
      <c r="H1739" s="288"/>
      <c r="I1739" s="274"/>
      <c r="J1739" s="288"/>
      <c r="K1739" s="289"/>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08" cm="1">
        <f t="array" ref="E1740">IF(INDEX(I:I,ROW())&lt;&gt;"",VALUE(TRIM(LEFT(INDEX(I:I,ROW()),6))),0)</f>
        <v>0</v>
      </c>
      <c r="F1740" s="269"/>
      <c r="G1740" s="273"/>
      <c r="H1740" s="288"/>
      <c r="I1740" s="274"/>
      <c r="J1740" s="288"/>
      <c r="K1740" s="289"/>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08" cm="1">
        <f t="array" ref="E1741">IF(INDEX(I:I,ROW())&lt;&gt;"",VALUE(TRIM(LEFT(INDEX(I:I,ROW()),6))),0)</f>
        <v>0</v>
      </c>
      <c r="F1741" s="269"/>
      <c r="G1741" s="273"/>
      <c r="H1741" s="288"/>
      <c r="I1741" s="274"/>
      <c r="J1741" s="288"/>
      <c r="K1741" s="289"/>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08" cm="1">
        <f t="array" ref="E1742">IF(INDEX(I:I,ROW())&lt;&gt;"",VALUE(TRIM(LEFT(INDEX(I:I,ROW()),6))),0)</f>
        <v>0</v>
      </c>
      <c r="F1742" s="269"/>
      <c r="G1742" s="273"/>
      <c r="H1742" s="288"/>
      <c r="I1742" s="274"/>
      <c r="J1742" s="288"/>
      <c r="K1742" s="289"/>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08" cm="1">
        <f t="array" ref="E1743">IF(INDEX(I:I,ROW())&lt;&gt;"",VALUE(TRIM(LEFT(INDEX(I:I,ROW()),6))),0)</f>
        <v>0</v>
      </c>
      <c r="F1743" s="269"/>
      <c r="G1743" s="273"/>
      <c r="H1743" s="288"/>
      <c r="I1743" s="274"/>
      <c r="J1743" s="288"/>
      <c r="K1743" s="289"/>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08" cm="1">
        <f t="array" ref="E1744">IF(INDEX(I:I,ROW())&lt;&gt;"",VALUE(TRIM(LEFT(INDEX(I:I,ROW()),6))),0)</f>
        <v>0</v>
      </c>
      <c r="F1744" s="269"/>
      <c r="G1744" s="273"/>
      <c r="H1744" s="288"/>
      <c r="I1744" s="274"/>
      <c r="J1744" s="288"/>
      <c r="K1744" s="289"/>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08" cm="1">
        <f t="array" ref="E1745">IF(INDEX(I:I,ROW())&lt;&gt;"",VALUE(TRIM(LEFT(INDEX(I:I,ROW()),6))),0)</f>
        <v>0</v>
      </c>
      <c r="F1745" s="269"/>
      <c r="G1745" s="273"/>
      <c r="H1745" s="288"/>
      <c r="I1745" s="274"/>
      <c r="J1745" s="288"/>
      <c r="K1745" s="289"/>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08" cm="1">
        <f t="array" ref="E1746">IF(INDEX(I:I,ROW())&lt;&gt;"",VALUE(TRIM(LEFT(INDEX(I:I,ROW()),6))),0)</f>
        <v>0</v>
      </c>
      <c r="F1746" s="269"/>
      <c r="G1746" s="273"/>
      <c r="H1746" s="288"/>
      <c r="I1746" s="274"/>
      <c r="J1746" s="288"/>
      <c r="K1746" s="289"/>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08" cm="1">
        <f t="array" ref="E1747">IF(INDEX(I:I,ROW())&lt;&gt;"",VALUE(TRIM(LEFT(INDEX(I:I,ROW()),6))),0)</f>
        <v>0</v>
      </c>
      <c r="F1747" s="269"/>
      <c r="G1747" s="273"/>
      <c r="H1747" s="288"/>
      <c r="I1747" s="274"/>
      <c r="J1747" s="288"/>
      <c r="K1747" s="289"/>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08" cm="1">
        <f t="array" ref="E1748">IF(INDEX(I:I,ROW())&lt;&gt;"",VALUE(TRIM(LEFT(INDEX(I:I,ROW()),6))),0)</f>
        <v>0</v>
      </c>
      <c r="F1748" s="269"/>
      <c r="G1748" s="273"/>
      <c r="H1748" s="288"/>
      <c r="I1748" s="274"/>
      <c r="J1748" s="288"/>
      <c r="K1748" s="289"/>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08" cm="1">
        <f t="array" ref="E1749">IF(INDEX(I:I,ROW())&lt;&gt;"",VALUE(TRIM(LEFT(INDEX(I:I,ROW()),6))),0)</f>
        <v>0</v>
      </c>
      <c r="F1749" s="269"/>
      <c r="G1749" s="273"/>
      <c r="H1749" s="288"/>
      <c r="I1749" s="274"/>
      <c r="J1749" s="288"/>
      <c r="K1749" s="289"/>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08" cm="1">
        <f t="array" ref="E1750">IF(INDEX(I:I,ROW())&lt;&gt;"",VALUE(TRIM(LEFT(INDEX(I:I,ROW()),6))),0)</f>
        <v>0</v>
      </c>
      <c r="F1750" s="269"/>
      <c r="G1750" s="273"/>
      <c r="H1750" s="288"/>
      <c r="I1750" s="274"/>
      <c r="J1750" s="288"/>
      <c r="K1750" s="289"/>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08" cm="1">
        <f t="array" ref="E1751">IF(INDEX(I:I,ROW())&lt;&gt;"",VALUE(TRIM(LEFT(INDEX(I:I,ROW()),6))),0)</f>
        <v>0</v>
      </c>
      <c r="F1751" s="269"/>
      <c r="G1751" s="273"/>
      <c r="H1751" s="288"/>
      <c r="I1751" s="274"/>
      <c r="J1751" s="288"/>
      <c r="K1751" s="289"/>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08" cm="1">
        <f t="array" ref="E1752">IF(INDEX(I:I,ROW())&lt;&gt;"",VALUE(TRIM(LEFT(INDEX(I:I,ROW()),6))),0)</f>
        <v>0</v>
      </c>
      <c r="F1752" s="269"/>
      <c r="G1752" s="273"/>
      <c r="H1752" s="288"/>
      <c r="I1752" s="274"/>
      <c r="J1752" s="288"/>
      <c r="K1752" s="289"/>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08" cm="1">
        <f t="array" ref="E1753">IF(INDEX(I:I,ROW())&lt;&gt;"",VALUE(TRIM(LEFT(INDEX(I:I,ROW()),6))),0)</f>
        <v>0</v>
      </c>
      <c r="F1753" s="269"/>
      <c r="G1753" s="273"/>
      <c r="H1753" s="288"/>
      <c r="I1753" s="274"/>
      <c r="J1753" s="288"/>
      <c r="K1753" s="289"/>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08" cm="1">
        <f t="array" ref="E1754">IF(INDEX(I:I,ROW())&lt;&gt;"",VALUE(TRIM(LEFT(INDEX(I:I,ROW()),6))),0)</f>
        <v>0</v>
      </c>
      <c r="F1754" s="269"/>
      <c r="G1754" s="273"/>
      <c r="H1754" s="288"/>
      <c r="I1754" s="274"/>
      <c r="J1754" s="288"/>
      <c r="K1754" s="289"/>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08" cm="1">
        <f t="array" ref="E1755">IF(INDEX(I:I,ROW())&lt;&gt;"",VALUE(TRIM(LEFT(INDEX(I:I,ROW()),6))),0)</f>
        <v>0</v>
      </c>
      <c r="F1755" s="269"/>
      <c r="G1755" s="273"/>
      <c r="H1755" s="288"/>
      <c r="I1755" s="274"/>
      <c r="J1755" s="288"/>
      <c r="K1755" s="289"/>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08" cm="1">
        <f t="array" ref="E1756">IF(INDEX(I:I,ROW())&lt;&gt;"",VALUE(TRIM(LEFT(INDEX(I:I,ROW()),6))),0)</f>
        <v>0</v>
      </c>
      <c r="F1756" s="269"/>
      <c r="G1756" s="273"/>
      <c r="H1756" s="288"/>
      <c r="I1756" s="274"/>
      <c r="J1756" s="288"/>
      <c r="K1756" s="289"/>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08" cm="1">
        <f t="array" ref="E1757">IF(INDEX(I:I,ROW())&lt;&gt;"",VALUE(TRIM(LEFT(INDEX(I:I,ROW()),6))),0)</f>
        <v>0</v>
      </c>
      <c r="F1757" s="269"/>
      <c r="G1757" s="273"/>
      <c r="H1757" s="288"/>
      <c r="I1757" s="274"/>
      <c r="J1757" s="288"/>
      <c r="K1757" s="289"/>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08" cm="1">
        <f t="array" ref="E1758">IF(INDEX(I:I,ROW())&lt;&gt;"",VALUE(TRIM(LEFT(INDEX(I:I,ROW()),6))),0)</f>
        <v>0</v>
      </c>
      <c r="F1758" s="269"/>
      <c r="G1758" s="273"/>
      <c r="H1758" s="288"/>
      <c r="I1758" s="274"/>
      <c r="J1758" s="288"/>
      <c r="K1758" s="289"/>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08" cm="1">
        <f t="array" ref="E1759">IF(INDEX(I:I,ROW())&lt;&gt;"",VALUE(TRIM(LEFT(INDEX(I:I,ROW()),6))),0)</f>
        <v>0</v>
      </c>
      <c r="F1759" s="269"/>
      <c r="G1759" s="273"/>
      <c r="H1759" s="288"/>
      <c r="I1759" s="274"/>
      <c r="J1759" s="288"/>
      <c r="K1759" s="289"/>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08" cm="1">
        <f t="array" ref="E1760">IF(INDEX(I:I,ROW())&lt;&gt;"",VALUE(TRIM(LEFT(INDEX(I:I,ROW()),6))),0)</f>
        <v>0</v>
      </c>
      <c r="F1760" s="269"/>
      <c r="G1760" s="273"/>
      <c r="H1760" s="288"/>
      <c r="I1760" s="274"/>
      <c r="J1760" s="288"/>
      <c r="K1760" s="289"/>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08" cm="1">
        <f t="array" ref="E1761">IF(INDEX(I:I,ROW())&lt;&gt;"",VALUE(TRIM(LEFT(INDEX(I:I,ROW()),6))),0)</f>
        <v>0</v>
      </c>
      <c r="F1761" s="269"/>
      <c r="G1761" s="273"/>
      <c r="H1761" s="288"/>
      <c r="I1761" s="274"/>
      <c r="J1761" s="288"/>
      <c r="K1761" s="289"/>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08" cm="1">
        <f t="array" ref="E1762">IF(INDEX(I:I,ROW())&lt;&gt;"",VALUE(TRIM(LEFT(INDEX(I:I,ROW()),6))),0)</f>
        <v>0</v>
      </c>
      <c r="F1762" s="269"/>
      <c r="G1762" s="273"/>
      <c r="H1762" s="288"/>
      <c r="I1762" s="274"/>
      <c r="J1762" s="288"/>
      <c r="K1762" s="289"/>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08" cm="1">
        <f t="array" ref="E1763">IF(INDEX(I:I,ROW())&lt;&gt;"",VALUE(TRIM(LEFT(INDEX(I:I,ROW()),6))),0)</f>
        <v>0</v>
      </c>
      <c r="F1763" s="269"/>
      <c r="G1763" s="273"/>
      <c r="H1763" s="288"/>
      <c r="I1763" s="274"/>
      <c r="J1763" s="288"/>
      <c r="K1763" s="289"/>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08" cm="1">
        <f t="array" ref="E1764">IF(INDEX(I:I,ROW())&lt;&gt;"",VALUE(TRIM(LEFT(INDEX(I:I,ROW()),6))),0)</f>
        <v>0</v>
      </c>
      <c r="F1764" s="269"/>
      <c r="G1764" s="273"/>
      <c r="H1764" s="288"/>
      <c r="I1764" s="274"/>
      <c r="J1764" s="288"/>
      <c r="K1764" s="289"/>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08" cm="1">
        <f t="array" ref="E1765">IF(INDEX(I:I,ROW())&lt;&gt;"",VALUE(TRIM(LEFT(INDEX(I:I,ROW()),6))),0)</f>
        <v>0</v>
      </c>
      <c r="F1765" s="269"/>
      <c r="G1765" s="273"/>
      <c r="H1765" s="288"/>
      <c r="I1765" s="274"/>
      <c r="J1765" s="288"/>
      <c r="K1765" s="289"/>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08" cm="1">
        <f t="array" ref="E1766">IF(INDEX(I:I,ROW())&lt;&gt;"",VALUE(TRIM(LEFT(INDEX(I:I,ROW()),6))),0)</f>
        <v>0</v>
      </c>
      <c r="F1766" s="269"/>
      <c r="G1766" s="273"/>
      <c r="H1766" s="288"/>
      <c r="I1766" s="274"/>
      <c r="J1766" s="288"/>
      <c r="K1766" s="289"/>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08" cm="1">
        <f t="array" ref="E1767">IF(INDEX(I:I,ROW())&lt;&gt;"",VALUE(TRIM(LEFT(INDEX(I:I,ROW()),6))),0)</f>
        <v>0</v>
      </c>
      <c r="F1767" s="269"/>
      <c r="G1767" s="273"/>
      <c r="H1767" s="288"/>
      <c r="I1767" s="274"/>
      <c r="J1767" s="288"/>
      <c r="K1767" s="289"/>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08" cm="1">
        <f t="array" ref="E1768">IF(INDEX(I:I,ROW())&lt;&gt;"",VALUE(TRIM(LEFT(INDEX(I:I,ROW()),6))),0)</f>
        <v>0</v>
      </c>
      <c r="F1768" s="269"/>
      <c r="G1768" s="273"/>
      <c r="H1768" s="288"/>
      <c r="I1768" s="274"/>
      <c r="J1768" s="288"/>
      <c r="K1768" s="289"/>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08" cm="1">
        <f t="array" ref="E1769">IF(INDEX(I:I,ROW())&lt;&gt;"",VALUE(TRIM(LEFT(INDEX(I:I,ROW()),6))),0)</f>
        <v>0</v>
      </c>
      <c r="F1769" s="269"/>
      <c r="G1769" s="273"/>
      <c r="H1769" s="288"/>
      <c r="I1769" s="274"/>
      <c r="J1769" s="288"/>
      <c r="K1769" s="289"/>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08" cm="1">
        <f t="array" ref="E1770">IF(INDEX(I:I,ROW())&lt;&gt;"",VALUE(TRIM(LEFT(INDEX(I:I,ROW()),6))),0)</f>
        <v>0</v>
      </c>
      <c r="F1770" s="269"/>
      <c r="G1770" s="273"/>
      <c r="H1770" s="288"/>
      <c r="I1770" s="274"/>
      <c r="J1770" s="288"/>
      <c r="K1770" s="289"/>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08" cm="1">
        <f t="array" ref="E1771">IF(INDEX(I:I,ROW())&lt;&gt;"",VALUE(TRIM(LEFT(INDEX(I:I,ROW()),6))),0)</f>
        <v>0</v>
      </c>
      <c r="F1771" s="269"/>
      <c r="G1771" s="273"/>
      <c r="H1771" s="288"/>
      <c r="I1771" s="274"/>
      <c r="J1771" s="288"/>
      <c r="K1771" s="289"/>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08" cm="1">
        <f t="array" ref="E1772">IF(INDEX(I:I,ROW())&lt;&gt;"",VALUE(TRIM(LEFT(INDEX(I:I,ROW()),6))),0)</f>
        <v>0</v>
      </c>
      <c r="F1772" s="269"/>
      <c r="G1772" s="273"/>
      <c r="H1772" s="288"/>
      <c r="I1772" s="274"/>
      <c r="J1772" s="288"/>
      <c r="K1772" s="289"/>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08" cm="1">
        <f t="array" ref="E1773">IF(INDEX(I:I,ROW())&lt;&gt;"",VALUE(TRIM(LEFT(INDEX(I:I,ROW()),6))),0)</f>
        <v>0</v>
      </c>
      <c r="F1773" s="269"/>
      <c r="G1773" s="273"/>
      <c r="H1773" s="288"/>
      <c r="I1773" s="274"/>
      <c r="J1773" s="288"/>
      <c r="K1773" s="289"/>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08" cm="1">
        <f t="array" ref="E1774">IF(INDEX(I:I,ROW())&lt;&gt;"",VALUE(TRIM(LEFT(INDEX(I:I,ROW()),6))),0)</f>
        <v>0</v>
      </c>
      <c r="F1774" s="269"/>
      <c r="G1774" s="273"/>
      <c r="H1774" s="288"/>
      <c r="I1774" s="274"/>
      <c r="J1774" s="288"/>
      <c r="K1774" s="289"/>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08" cm="1">
        <f t="array" ref="E1775">IF(INDEX(I:I,ROW())&lt;&gt;"",VALUE(TRIM(LEFT(INDEX(I:I,ROW()),6))),0)</f>
        <v>0</v>
      </c>
      <c r="F1775" s="269"/>
      <c r="G1775" s="273"/>
      <c r="H1775" s="288"/>
      <c r="I1775" s="274"/>
      <c r="J1775" s="288"/>
      <c r="K1775" s="289"/>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08" cm="1">
        <f t="array" ref="E1776">IF(INDEX(I:I,ROW())&lt;&gt;"",VALUE(TRIM(LEFT(INDEX(I:I,ROW()),6))),0)</f>
        <v>0</v>
      </c>
      <c r="F1776" s="269"/>
      <c r="G1776" s="273"/>
      <c r="H1776" s="288"/>
      <c r="I1776" s="274"/>
      <c r="J1776" s="288"/>
      <c r="K1776" s="289"/>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08" cm="1">
        <f t="array" ref="E1777">IF(INDEX(I:I,ROW())&lt;&gt;"",VALUE(TRIM(LEFT(INDEX(I:I,ROW()),6))),0)</f>
        <v>0</v>
      </c>
      <c r="F1777" s="269"/>
      <c r="G1777" s="273"/>
      <c r="H1777" s="288"/>
      <c r="I1777" s="274"/>
      <c r="J1777" s="288"/>
      <c r="K1777" s="289"/>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08" cm="1">
        <f t="array" ref="E1778">IF(INDEX(I:I,ROW())&lt;&gt;"",VALUE(TRIM(LEFT(INDEX(I:I,ROW()),6))),0)</f>
        <v>0</v>
      </c>
      <c r="F1778" s="269"/>
      <c r="G1778" s="273"/>
      <c r="H1778" s="288"/>
      <c r="I1778" s="274"/>
      <c r="J1778" s="288"/>
      <c r="K1778" s="289"/>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08" cm="1">
        <f t="array" ref="E1779">IF(INDEX(I:I,ROW())&lt;&gt;"",VALUE(TRIM(LEFT(INDEX(I:I,ROW()),6))),0)</f>
        <v>0</v>
      </c>
      <c r="F1779" s="269"/>
      <c r="G1779" s="273"/>
      <c r="H1779" s="288"/>
      <c r="I1779" s="274"/>
      <c r="J1779" s="288"/>
      <c r="K1779" s="289"/>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08" cm="1">
        <f t="array" ref="E1780">IF(INDEX(I:I,ROW())&lt;&gt;"",VALUE(TRIM(LEFT(INDEX(I:I,ROW()),6))),0)</f>
        <v>0</v>
      </c>
      <c r="F1780" s="269"/>
      <c r="G1780" s="273"/>
      <c r="H1780" s="288"/>
      <c r="I1780" s="274"/>
      <c r="J1780" s="288"/>
      <c r="K1780" s="289"/>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08" cm="1">
        <f t="array" ref="E1781">IF(INDEX(I:I,ROW())&lt;&gt;"",VALUE(TRIM(LEFT(INDEX(I:I,ROW()),6))),0)</f>
        <v>0</v>
      </c>
      <c r="F1781" s="269"/>
      <c r="G1781" s="273"/>
      <c r="H1781" s="288"/>
      <c r="I1781" s="274"/>
      <c r="J1781" s="288"/>
      <c r="K1781" s="289"/>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08" cm="1">
        <f t="array" ref="E1782">IF(INDEX(I:I,ROW())&lt;&gt;"",VALUE(TRIM(LEFT(INDEX(I:I,ROW()),6))),0)</f>
        <v>0</v>
      </c>
      <c r="F1782" s="269"/>
      <c r="G1782" s="273"/>
      <c r="H1782" s="288"/>
      <c r="I1782" s="274"/>
      <c r="J1782" s="288"/>
      <c r="K1782" s="289"/>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08" cm="1">
        <f t="array" ref="E1783">IF(INDEX(I:I,ROW())&lt;&gt;"",VALUE(TRIM(LEFT(INDEX(I:I,ROW()),6))),0)</f>
        <v>0</v>
      </c>
      <c r="F1783" s="269"/>
      <c r="G1783" s="273"/>
      <c r="H1783" s="288"/>
      <c r="I1783" s="274"/>
      <c r="J1783" s="288"/>
      <c r="K1783" s="289"/>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08" cm="1">
        <f t="array" ref="E1784">IF(INDEX(I:I,ROW())&lt;&gt;"",VALUE(TRIM(LEFT(INDEX(I:I,ROW()),6))),0)</f>
        <v>0</v>
      </c>
      <c r="F1784" s="269"/>
      <c r="G1784" s="273"/>
      <c r="H1784" s="288"/>
      <c r="I1784" s="274"/>
      <c r="J1784" s="288"/>
      <c r="K1784" s="289"/>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08" cm="1">
        <f t="array" ref="E1785">IF(INDEX(I:I,ROW())&lt;&gt;"",VALUE(TRIM(LEFT(INDEX(I:I,ROW()),6))),0)</f>
        <v>0</v>
      </c>
      <c r="F1785" s="269"/>
      <c r="G1785" s="273"/>
      <c r="H1785" s="288"/>
      <c r="I1785" s="274"/>
      <c r="J1785" s="288"/>
      <c r="K1785" s="289"/>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08" cm="1">
        <f t="array" ref="E1786">IF(INDEX(I:I,ROW())&lt;&gt;"",VALUE(TRIM(LEFT(INDEX(I:I,ROW()),6))),0)</f>
        <v>0</v>
      </c>
      <c r="F1786" s="269"/>
      <c r="G1786" s="273"/>
      <c r="H1786" s="288"/>
      <c r="I1786" s="274"/>
      <c r="J1786" s="288"/>
      <c r="K1786" s="289"/>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08" cm="1">
        <f t="array" ref="E1787">IF(INDEX(I:I,ROW())&lt;&gt;"",VALUE(TRIM(LEFT(INDEX(I:I,ROW()),6))),0)</f>
        <v>0</v>
      </c>
      <c r="F1787" s="269"/>
      <c r="G1787" s="273"/>
      <c r="H1787" s="288"/>
      <c r="I1787" s="274"/>
      <c r="J1787" s="288"/>
      <c r="K1787" s="289"/>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08" cm="1">
        <f t="array" ref="E1788">IF(INDEX(I:I,ROW())&lt;&gt;"",VALUE(TRIM(LEFT(INDEX(I:I,ROW()),6))),0)</f>
        <v>0</v>
      </c>
      <c r="F1788" s="269"/>
      <c r="G1788" s="273"/>
      <c r="H1788" s="288"/>
      <c r="I1788" s="274"/>
      <c r="J1788" s="288"/>
      <c r="K1788" s="289"/>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08" cm="1">
        <f t="array" ref="E1789">IF(INDEX(I:I,ROW())&lt;&gt;"",VALUE(TRIM(LEFT(INDEX(I:I,ROW()),6))),0)</f>
        <v>0</v>
      </c>
      <c r="F1789" s="269"/>
      <c r="G1789" s="273"/>
      <c r="H1789" s="288"/>
      <c r="I1789" s="274"/>
      <c r="J1789" s="288"/>
      <c r="K1789" s="289"/>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08" cm="1">
        <f t="array" ref="E1790">IF(INDEX(I:I,ROW())&lt;&gt;"",VALUE(TRIM(LEFT(INDEX(I:I,ROW()),6))),0)</f>
        <v>0</v>
      </c>
      <c r="F1790" s="269"/>
      <c r="G1790" s="273"/>
      <c r="H1790" s="288"/>
      <c r="I1790" s="274"/>
      <c r="J1790" s="288"/>
      <c r="K1790" s="289"/>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08" cm="1">
        <f t="array" ref="E1791">IF(INDEX(I:I,ROW())&lt;&gt;"",VALUE(TRIM(LEFT(INDEX(I:I,ROW()),6))),0)</f>
        <v>0</v>
      </c>
      <c r="F1791" s="269"/>
      <c r="G1791" s="273"/>
      <c r="H1791" s="288"/>
      <c r="I1791" s="274"/>
      <c r="J1791" s="288"/>
      <c r="K1791" s="289"/>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08" cm="1">
        <f t="array" ref="E1792">IF(INDEX(I:I,ROW())&lt;&gt;"",VALUE(TRIM(LEFT(INDEX(I:I,ROW()),6))),0)</f>
        <v>0</v>
      </c>
      <c r="F1792" s="269"/>
      <c r="G1792" s="273"/>
      <c r="H1792" s="288"/>
      <c r="I1792" s="274"/>
      <c r="J1792" s="288"/>
      <c r="K1792" s="289"/>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08" cm="1">
        <f t="array" ref="E1793">IF(INDEX(I:I,ROW())&lt;&gt;"",VALUE(TRIM(LEFT(INDEX(I:I,ROW()),6))),0)</f>
        <v>0</v>
      </c>
      <c r="F1793" s="269"/>
      <c r="G1793" s="273"/>
      <c r="H1793" s="288"/>
      <c r="I1793" s="274"/>
      <c r="J1793" s="288"/>
      <c r="K1793" s="289"/>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08" cm="1">
        <f t="array" ref="E1794">IF(INDEX(I:I,ROW())&lt;&gt;"",VALUE(TRIM(LEFT(INDEX(I:I,ROW()),6))),0)</f>
        <v>0</v>
      </c>
      <c r="F1794" s="269"/>
      <c r="G1794" s="273"/>
      <c r="H1794" s="288"/>
      <c r="I1794" s="274"/>
      <c r="J1794" s="288"/>
      <c r="K1794" s="289"/>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08" cm="1">
        <f t="array" ref="E1795">IF(INDEX(I:I,ROW())&lt;&gt;"",VALUE(TRIM(LEFT(INDEX(I:I,ROW()),6))),0)</f>
        <v>0</v>
      </c>
      <c r="F1795" s="269"/>
      <c r="G1795" s="273"/>
      <c r="H1795" s="288"/>
      <c r="I1795" s="274"/>
      <c r="J1795" s="288"/>
      <c r="K1795" s="289"/>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08" cm="1">
        <f t="array" ref="E1796">IF(INDEX(I:I,ROW())&lt;&gt;"",VALUE(TRIM(LEFT(INDEX(I:I,ROW()),6))),0)</f>
        <v>0</v>
      </c>
      <c r="F1796" s="269"/>
      <c r="G1796" s="273"/>
      <c r="H1796" s="288"/>
      <c r="I1796" s="274"/>
      <c r="J1796" s="288"/>
      <c r="K1796" s="289"/>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08" cm="1">
        <f t="array" ref="E1797">IF(INDEX(I:I,ROW())&lt;&gt;"",VALUE(TRIM(LEFT(INDEX(I:I,ROW()),6))),0)</f>
        <v>0</v>
      </c>
      <c r="F1797" s="269"/>
      <c r="G1797" s="273"/>
      <c r="H1797" s="288"/>
      <c r="I1797" s="274"/>
      <c r="J1797" s="288"/>
      <c r="K1797" s="289"/>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08" cm="1">
        <f t="array" ref="E1798">IF(INDEX(I:I,ROW())&lt;&gt;"",VALUE(TRIM(LEFT(INDEX(I:I,ROW()),6))),0)</f>
        <v>0</v>
      </c>
      <c r="F1798" s="269"/>
      <c r="G1798" s="273"/>
      <c r="H1798" s="288"/>
      <c r="I1798" s="274"/>
      <c r="J1798" s="288"/>
      <c r="K1798" s="289"/>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08" cm="1">
        <f t="array" ref="E1799">IF(INDEX(I:I,ROW())&lt;&gt;"",VALUE(TRIM(LEFT(INDEX(I:I,ROW()),6))),0)</f>
        <v>0</v>
      </c>
      <c r="F1799" s="269"/>
      <c r="G1799" s="273"/>
      <c r="H1799" s="288"/>
      <c r="I1799" s="274"/>
      <c r="J1799" s="288"/>
      <c r="K1799" s="289"/>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08" cm="1">
        <f t="array" ref="E1800">IF(INDEX(I:I,ROW())&lt;&gt;"",VALUE(TRIM(LEFT(INDEX(I:I,ROW()),6))),0)</f>
        <v>0</v>
      </c>
      <c r="F1800" s="269"/>
      <c r="G1800" s="273"/>
      <c r="H1800" s="288"/>
      <c r="I1800" s="274"/>
      <c r="J1800" s="288"/>
      <c r="K1800" s="289"/>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08" cm="1">
        <f t="array" ref="E1801">IF(INDEX(I:I,ROW())&lt;&gt;"",VALUE(TRIM(LEFT(INDEX(I:I,ROW()),6))),0)</f>
        <v>0</v>
      </c>
      <c r="F1801" s="269"/>
      <c r="G1801" s="273"/>
      <c r="H1801" s="288"/>
      <c r="I1801" s="274"/>
      <c r="J1801" s="288"/>
      <c r="K1801" s="289"/>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08" cm="1">
        <f t="array" ref="E1802">IF(INDEX(I:I,ROW())&lt;&gt;"",VALUE(TRIM(LEFT(INDEX(I:I,ROW()),6))),0)</f>
        <v>0</v>
      </c>
      <c r="F1802" s="269"/>
      <c r="G1802" s="273"/>
      <c r="H1802" s="288"/>
      <c r="I1802" s="274"/>
      <c r="J1802" s="288"/>
      <c r="K1802" s="289"/>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08" cm="1">
        <f t="array" ref="E1803">IF(INDEX(I:I,ROW())&lt;&gt;"",VALUE(TRIM(LEFT(INDEX(I:I,ROW()),6))),0)</f>
        <v>0</v>
      </c>
      <c r="F1803" s="269"/>
      <c r="G1803" s="273"/>
      <c r="H1803" s="288"/>
      <c r="I1803" s="274"/>
      <c r="J1803" s="288"/>
      <c r="K1803" s="289"/>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08" cm="1">
        <f t="array" ref="E1804">IF(INDEX(I:I,ROW())&lt;&gt;"",VALUE(TRIM(LEFT(INDEX(I:I,ROW()),6))),0)</f>
        <v>0</v>
      </c>
      <c r="F1804" s="269"/>
      <c r="G1804" s="273"/>
      <c r="H1804" s="288"/>
      <c r="I1804" s="274"/>
      <c r="J1804" s="288"/>
      <c r="K1804" s="289"/>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08" cm="1">
        <f t="array" ref="E1805">IF(INDEX(I:I,ROW())&lt;&gt;"",VALUE(TRIM(LEFT(INDEX(I:I,ROW()),6))),0)</f>
        <v>0</v>
      </c>
      <c r="F1805" s="269"/>
      <c r="G1805" s="273"/>
      <c r="H1805" s="288"/>
      <c r="I1805" s="274"/>
      <c r="J1805" s="288"/>
      <c r="K1805" s="289"/>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08" cm="1">
        <f t="array" ref="E1806">IF(INDEX(I:I,ROW())&lt;&gt;"",VALUE(TRIM(LEFT(INDEX(I:I,ROW()),6))),0)</f>
        <v>0</v>
      </c>
      <c r="F1806" s="269"/>
      <c r="G1806" s="273"/>
      <c r="H1806" s="288"/>
      <c r="I1806" s="274"/>
      <c r="J1806" s="288"/>
      <c r="K1806" s="289"/>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08" cm="1">
        <f t="array" ref="E1807">IF(INDEX(I:I,ROW())&lt;&gt;"",VALUE(TRIM(LEFT(INDEX(I:I,ROW()),6))),0)</f>
        <v>0</v>
      </c>
      <c r="F1807" s="269"/>
      <c r="G1807" s="273"/>
      <c r="H1807" s="288"/>
      <c r="I1807" s="274"/>
      <c r="J1807" s="288"/>
      <c r="K1807" s="289"/>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08" cm="1">
        <f t="array" ref="E1808">IF(INDEX(I:I,ROW())&lt;&gt;"",VALUE(TRIM(LEFT(INDEX(I:I,ROW()),6))),0)</f>
        <v>0</v>
      </c>
      <c r="F1808" s="269"/>
      <c r="G1808" s="273"/>
      <c r="H1808" s="288"/>
      <c r="I1808" s="274"/>
      <c r="J1808" s="288"/>
      <c r="K1808" s="289"/>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08" cm="1">
        <f t="array" ref="E1809">IF(INDEX(I:I,ROW())&lt;&gt;"",VALUE(TRIM(LEFT(INDEX(I:I,ROW()),6))),0)</f>
        <v>0</v>
      </c>
      <c r="F1809" s="269"/>
      <c r="G1809" s="273"/>
      <c r="H1809" s="288"/>
      <c r="I1809" s="274"/>
      <c r="J1809" s="288"/>
      <c r="K1809" s="289"/>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08" cm="1">
        <f t="array" ref="E1810">IF(INDEX(I:I,ROW())&lt;&gt;"",VALUE(TRIM(LEFT(INDEX(I:I,ROW()),6))),0)</f>
        <v>0</v>
      </c>
      <c r="F1810" s="269"/>
      <c r="G1810" s="273"/>
      <c r="H1810" s="288"/>
      <c r="I1810" s="274"/>
      <c r="J1810" s="288"/>
      <c r="K1810" s="289"/>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08" cm="1">
        <f t="array" ref="E1811">IF(INDEX(I:I,ROW())&lt;&gt;"",VALUE(TRIM(LEFT(INDEX(I:I,ROW()),6))),0)</f>
        <v>0</v>
      </c>
      <c r="F1811" s="269"/>
      <c r="G1811" s="273"/>
      <c r="H1811" s="288"/>
      <c r="I1811" s="274"/>
      <c r="J1811" s="288"/>
      <c r="K1811" s="289"/>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08" cm="1">
        <f t="array" ref="E1812">IF(INDEX(I:I,ROW())&lt;&gt;"",VALUE(TRIM(LEFT(INDEX(I:I,ROW()),6))),0)</f>
        <v>0</v>
      </c>
      <c r="F1812" s="269"/>
      <c r="G1812" s="273"/>
      <c r="H1812" s="288"/>
      <c r="I1812" s="274"/>
      <c r="J1812" s="288"/>
      <c r="K1812" s="289"/>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08" cm="1">
        <f t="array" ref="E1813">IF(INDEX(I:I,ROW())&lt;&gt;"",VALUE(TRIM(LEFT(INDEX(I:I,ROW()),6))),0)</f>
        <v>0</v>
      </c>
      <c r="F1813" s="269"/>
      <c r="G1813" s="273"/>
      <c r="H1813" s="288"/>
      <c r="I1813" s="274"/>
      <c r="J1813" s="288"/>
      <c r="K1813" s="289"/>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08" cm="1">
        <f t="array" ref="E1814">IF(INDEX(I:I,ROW())&lt;&gt;"",VALUE(TRIM(LEFT(INDEX(I:I,ROW()),6))),0)</f>
        <v>0</v>
      </c>
      <c r="F1814" s="269"/>
      <c r="G1814" s="273"/>
      <c r="H1814" s="288"/>
      <c r="I1814" s="274"/>
      <c r="J1814" s="288"/>
      <c r="K1814" s="289"/>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08" cm="1">
        <f t="array" ref="E1815">IF(INDEX(I:I,ROW())&lt;&gt;"",VALUE(TRIM(LEFT(INDEX(I:I,ROW()),6))),0)</f>
        <v>0</v>
      </c>
      <c r="F1815" s="269"/>
      <c r="G1815" s="273"/>
      <c r="H1815" s="288"/>
      <c r="I1815" s="274"/>
      <c r="J1815" s="288"/>
      <c r="K1815" s="289"/>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08" cm="1">
        <f t="array" ref="E1816">IF(INDEX(I:I,ROW())&lt;&gt;"",VALUE(TRIM(LEFT(INDEX(I:I,ROW()),6))),0)</f>
        <v>0</v>
      </c>
      <c r="F1816" s="269"/>
      <c r="G1816" s="273"/>
      <c r="H1816" s="288"/>
      <c r="I1816" s="274"/>
      <c r="J1816" s="288"/>
      <c r="K1816" s="289"/>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08" cm="1">
        <f t="array" ref="E1817">IF(INDEX(I:I,ROW())&lt;&gt;"",VALUE(TRIM(LEFT(INDEX(I:I,ROW()),6))),0)</f>
        <v>0</v>
      </c>
      <c r="F1817" s="269"/>
      <c r="G1817" s="273"/>
      <c r="H1817" s="288"/>
      <c r="I1817" s="274"/>
      <c r="J1817" s="288"/>
      <c r="K1817" s="289"/>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08" cm="1">
        <f t="array" ref="E1818">IF(INDEX(I:I,ROW())&lt;&gt;"",VALUE(TRIM(LEFT(INDEX(I:I,ROW()),6))),0)</f>
        <v>0</v>
      </c>
      <c r="F1818" s="269"/>
      <c r="G1818" s="273"/>
      <c r="H1818" s="288"/>
      <c r="I1818" s="274"/>
      <c r="J1818" s="288"/>
      <c r="K1818" s="289"/>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08" cm="1">
        <f t="array" ref="E1819">IF(INDEX(I:I,ROW())&lt;&gt;"",VALUE(TRIM(LEFT(INDEX(I:I,ROW()),6))),0)</f>
        <v>0</v>
      </c>
      <c r="F1819" s="269"/>
      <c r="G1819" s="273"/>
      <c r="H1819" s="288"/>
      <c r="I1819" s="274"/>
      <c r="J1819" s="288"/>
      <c r="K1819" s="289"/>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08" cm="1">
        <f t="array" ref="E1820">IF(INDEX(I:I,ROW())&lt;&gt;"",VALUE(TRIM(LEFT(INDEX(I:I,ROW()),6))),0)</f>
        <v>0</v>
      </c>
      <c r="F1820" s="269"/>
      <c r="G1820" s="273"/>
      <c r="H1820" s="288"/>
      <c r="I1820" s="274"/>
      <c r="J1820" s="288"/>
      <c r="K1820" s="289"/>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08" cm="1">
        <f t="array" ref="E1821">IF(INDEX(I:I,ROW())&lt;&gt;"",VALUE(TRIM(LEFT(INDEX(I:I,ROW()),6))),0)</f>
        <v>0</v>
      </c>
      <c r="F1821" s="269"/>
      <c r="G1821" s="273"/>
      <c r="H1821" s="288"/>
      <c r="I1821" s="274"/>
      <c r="J1821" s="288"/>
      <c r="K1821" s="289"/>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08" cm="1">
        <f t="array" ref="E1822">IF(INDEX(I:I,ROW())&lt;&gt;"",VALUE(TRIM(LEFT(INDEX(I:I,ROW()),6))),0)</f>
        <v>0</v>
      </c>
      <c r="F1822" s="269"/>
      <c r="G1822" s="273"/>
      <c r="H1822" s="288"/>
      <c r="I1822" s="274"/>
      <c r="J1822" s="288"/>
      <c r="K1822" s="289"/>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08" cm="1">
        <f t="array" ref="E1823">IF(INDEX(I:I,ROW())&lt;&gt;"",VALUE(TRIM(LEFT(INDEX(I:I,ROW()),6))),0)</f>
        <v>0</v>
      </c>
      <c r="F1823" s="269"/>
      <c r="G1823" s="273"/>
      <c r="H1823" s="288"/>
      <c r="I1823" s="274"/>
      <c r="J1823" s="288"/>
      <c r="K1823" s="289"/>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08" cm="1">
        <f t="array" ref="E1824">IF(INDEX(I:I,ROW())&lt;&gt;"",VALUE(TRIM(LEFT(INDEX(I:I,ROW()),6))),0)</f>
        <v>0</v>
      </c>
      <c r="F1824" s="269"/>
      <c r="G1824" s="273"/>
      <c r="H1824" s="288"/>
      <c r="I1824" s="274"/>
      <c r="J1824" s="288"/>
      <c r="K1824" s="289"/>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08" cm="1">
        <f t="array" ref="E1825">IF(INDEX(I:I,ROW())&lt;&gt;"",VALUE(TRIM(LEFT(INDEX(I:I,ROW()),6))),0)</f>
        <v>0</v>
      </c>
      <c r="F1825" s="269"/>
      <c r="G1825" s="273"/>
      <c r="H1825" s="288"/>
      <c r="I1825" s="274"/>
      <c r="J1825" s="288"/>
      <c r="K1825" s="289"/>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08" cm="1">
        <f t="array" ref="E1826">IF(INDEX(I:I,ROW())&lt;&gt;"",VALUE(TRIM(LEFT(INDEX(I:I,ROW()),6))),0)</f>
        <v>0</v>
      </c>
      <c r="F1826" s="269"/>
      <c r="G1826" s="273"/>
      <c r="H1826" s="288"/>
      <c r="I1826" s="274"/>
      <c r="J1826" s="288"/>
      <c r="K1826" s="289"/>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08" cm="1">
        <f t="array" ref="E1827">IF(INDEX(I:I,ROW())&lt;&gt;"",VALUE(TRIM(LEFT(INDEX(I:I,ROW()),6))),0)</f>
        <v>0</v>
      </c>
      <c r="F1827" s="269"/>
      <c r="G1827" s="273"/>
      <c r="H1827" s="288"/>
      <c r="I1827" s="274"/>
      <c r="J1827" s="288"/>
      <c r="K1827" s="289"/>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08" cm="1">
        <f t="array" ref="E1828">IF(INDEX(I:I,ROW())&lt;&gt;"",VALUE(TRIM(LEFT(INDEX(I:I,ROW()),6))),0)</f>
        <v>0</v>
      </c>
      <c r="F1828" s="269"/>
      <c r="G1828" s="273"/>
      <c r="H1828" s="288"/>
      <c r="I1828" s="274"/>
      <c r="J1828" s="288"/>
      <c r="K1828" s="289"/>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08" cm="1">
        <f t="array" ref="E1829">IF(INDEX(I:I,ROW())&lt;&gt;"",VALUE(TRIM(LEFT(INDEX(I:I,ROW()),6))),0)</f>
        <v>0</v>
      </c>
      <c r="F1829" s="269"/>
      <c r="G1829" s="273"/>
      <c r="H1829" s="288"/>
      <c r="I1829" s="274"/>
      <c r="J1829" s="288"/>
      <c r="K1829" s="289"/>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08" cm="1">
        <f t="array" ref="E1830">IF(INDEX(I:I,ROW())&lt;&gt;"",VALUE(TRIM(LEFT(INDEX(I:I,ROW()),6))),0)</f>
        <v>0</v>
      </c>
      <c r="F1830" s="269"/>
      <c r="G1830" s="273"/>
      <c r="H1830" s="288"/>
      <c r="I1830" s="274"/>
      <c r="J1830" s="288"/>
      <c r="K1830" s="289"/>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08" cm="1">
        <f t="array" ref="E1831">IF(INDEX(I:I,ROW())&lt;&gt;"",VALUE(TRIM(LEFT(INDEX(I:I,ROW()),6))),0)</f>
        <v>0</v>
      </c>
      <c r="F1831" s="269"/>
      <c r="G1831" s="273"/>
      <c r="H1831" s="288"/>
      <c r="I1831" s="274"/>
      <c r="J1831" s="288"/>
      <c r="K1831" s="289"/>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08" cm="1">
        <f t="array" ref="E1832">IF(INDEX(I:I,ROW())&lt;&gt;"",VALUE(TRIM(LEFT(INDEX(I:I,ROW()),6))),0)</f>
        <v>0</v>
      </c>
      <c r="F1832" s="269"/>
      <c r="G1832" s="273"/>
      <c r="H1832" s="288"/>
      <c r="I1832" s="274"/>
      <c r="J1832" s="288"/>
      <c r="K1832" s="289"/>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08" cm="1">
        <f t="array" ref="E1833">IF(INDEX(I:I,ROW())&lt;&gt;"",VALUE(TRIM(LEFT(INDEX(I:I,ROW()),6))),0)</f>
        <v>0</v>
      </c>
      <c r="F1833" s="269"/>
      <c r="G1833" s="273"/>
      <c r="H1833" s="288"/>
      <c r="I1833" s="274"/>
      <c r="J1833" s="288"/>
      <c r="K1833" s="289"/>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08" cm="1">
        <f t="array" ref="E1834">IF(INDEX(I:I,ROW())&lt;&gt;"",VALUE(TRIM(LEFT(INDEX(I:I,ROW()),6))),0)</f>
        <v>0</v>
      </c>
      <c r="F1834" s="269"/>
      <c r="G1834" s="273"/>
      <c r="H1834" s="288"/>
      <c r="I1834" s="274"/>
      <c r="J1834" s="288"/>
      <c r="K1834" s="289"/>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08" cm="1">
        <f t="array" ref="E1835">IF(INDEX(I:I,ROW())&lt;&gt;"",VALUE(TRIM(LEFT(INDEX(I:I,ROW()),6))),0)</f>
        <v>0</v>
      </c>
      <c r="F1835" s="269"/>
      <c r="G1835" s="273"/>
      <c r="H1835" s="288"/>
      <c r="I1835" s="274"/>
      <c r="J1835" s="288"/>
      <c r="K1835" s="289"/>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08" cm="1">
        <f t="array" ref="E1836">IF(INDEX(I:I,ROW())&lt;&gt;"",VALUE(TRIM(LEFT(INDEX(I:I,ROW()),6))),0)</f>
        <v>0</v>
      </c>
      <c r="F1836" s="269"/>
      <c r="G1836" s="273"/>
      <c r="H1836" s="288"/>
      <c r="I1836" s="274"/>
      <c r="J1836" s="288"/>
      <c r="K1836" s="289"/>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08" cm="1">
        <f t="array" ref="E1837">IF(INDEX(I:I,ROW())&lt;&gt;"",VALUE(TRIM(LEFT(INDEX(I:I,ROW()),6))),0)</f>
        <v>0</v>
      </c>
      <c r="F1837" s="269"/>
      <c r="G1837" s="273"/>
      <c r="H1837" s="288"/>
      <c r="I1837" s="274"/>
      <c r="J1837" s="288"/>
      <c r="K1837" s="289"/>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08" cm="1">
        <f t="array" ref="E1838">IF(INDEX(I:I,ROW())&lt;&gt;"",VALUE(TRIM(LEFT(INDEX(I:I,ROW()),6))),0)</f>
        <v>0</v>
      </c>
      <c r="F1838" s="269"/>
      <c r="G1838" s="273"/>
      <c r="H1838" s="288"/>
      <c r="I1838" s="274"/>
      <c r="J1838" s="288"/>
      <c r="K1838" s="289"/>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08" cm="1">
        <f t="array" ref="E1839">IF(INDEX(I:I,ROW())&lt;&gt;"",VALUE(TRIM(LEFT(INDEX(I:I,ROW()),6))),0)</f>
        <v>0</v>
      </c>
      <c r="F1839" s="269"/>
      <c r="G1839" s="273"/>
      <c r="H1839" s="288"/>
      <c r="I1839" s="274"/>
      <c r="J1839" s="288"/>
      <c r="K1839" s="289"/>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08" cm="1">
        <f t="array" ref="E1840">IF(INDEX(I:I,ROW())&lt;&gt;"",VALUE(TRIM(LEFT(INDEX(I:I,ROW()),6))),0)</f>
        <v>0</v>
      </c>
      <c r="F1840" s="269"/>
      <c r="G1840" s="273"/>
      <c r="H1840" s="288"/>
      <c r="I1840" s="274"/>
      <c r="J1840" s="288"/>
      <c r="K1840" s="289"/>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08" cm="1">
        <f t="array" ref="E1841">IF(INDEX(I:I,ROW())&lt;&gt;"",VALUE(TRIM(LEFT(INDEX(I:I,ROW()),6))),0)</f>
        <v>0</v>
      </c>
      <c r="F1841" s="269"/>
      <c r="G1841" s="273"/>
      <c r="H1841" s="288"/>
      <c r="I1841" s="274"/>
      <c r="J1841" s="288"/>
      <c r="K1841" s="289"/>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08" cm="1">
        <f t="array" ref="E1842">IF(INDEX(I:I,ROW())&lt;&gt;"",VALUE(TRIM(LEFT(INDEX(I:I,ROW()),6))),0)</f>
        <v>0</v>
      </c>
      <c r="F1842" s="269"/>
      <c r="G1842" s="273"/>
      <c r="H1842" s="288"/>
      <c r="I1842" s="274"/>
      <c r="J1842" s="288"/>
      <c r="K1842" s="289"/>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08" cm="1">
        <f t="array" ref="E1843">IF(INDEX(I:I,ROW())&lt;&gt;"",VALUE(TRIM(LEFT(INDEX(I:I,ROW()),6))),0)</f>
        <v>0</v>
      </c>
      <c r="F1843" s="269"/>
      <c r="G1843" s="273"/>
      <c r="H1843" s="288"/>
      <c r="I1843" s="274"/>
      <c r="J1843" s="288"/>
      <c r="K1843" s="289"/>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08" cm="1">
        <f t="array" ref="E1844">IF(INDEX(I:I,ROW())&lt;&gt;"",VALUE(TRIM(LEFT(INDEX(I:I,ROW()),6))),0)</f>
        <v>0</v>
      </c>
      <c r="F1844" s="269"/>
      <c r="G1844" s="273"/>
      <c r="H1844" s="288"/>
      <c r="I1844" s="274"/>
      <c r="J1844" s="288"/>
      <c r="K1844" s="289"/>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08" cm="1">
        <f t="array" ref="E1845">IF(INDEX(I:I,ROW())&lt;&gt;"",VALUE(TRIM(LEFT(INDEX(I:I,ROW()),6))),0)</f>
        <v>0</v>
      </c>
      <c r="F1845" s="269"/>
      <c r="G1845" s="273"/>
      <c r="H1845" s="288"/>
      <c r="I1845" s="274"/>
      <c r="J1845" s="288"/>
      <c r="K1845" s="289"/>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08" cm="1">
        <f t="array" ref="E1846">IF(INDEX(I:I,ROW())&lt;&gt;"",VALUE(TRIM(LEFT(INDEX(I:I,ROW()),6))),0)</f>
        <v>0</v>
      </c>
      <c r="F1846" s="269"/>
      <c r="G1846" s="273"/>
      <c r="H1846" s="288"/>
      <c r="I1846" s="274"/>
      <c r="J1846" s="288"/>
      <c r="K1846" s="289"/>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08" cm="1">
        <f t="array" ref="E1847">IF(INDEX(I:I,ROW())&lt;&gt;"",VALUE(TRIM(LEFT(INDEX(I:I,ROW()),6))),0)</f>
        <v>0</v>
      </c>
      <c r="F1847" s="269"/>
      <c r="G1847" s="273"/>
      <c r="H1847" s="288"/>
      <c r="I1847" s="274"/>
      <c r="J1847" s="288"/>
      <c r="K1847" s="289"/>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08" cm="1">
        <f t="array" ref="E1848">IF(INDEX(I:I,ROW())&lt;&gt;"",VALUE(TRIM(LEFT(INDEX(I:I,ROW()),6))),0)</f>
        <v>0</v>
      </c>
      <c r="F1848" s="269"/>
      <c r="G1848" s="273"/>
      <c r="H1848" s="288"/>
      <c r="I1848" s="274"/>
      <c r="J1848" s="288"/>
      <c r="K1848" s="289"/>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08" cm="1">
        <f t="array" ref="E1849">IF(INDEX(I:I,ROW())&lt;&gt;"",VALUE(TRIM(LEFT(INDEX(I:I,ROW()),6))),0)</f>
        <v>0</v>
      </c>
      <c r="F1849" s="269"/>
      <c r="G1849" s="273"/>
      <c r="H1849" s="288"/>
      <c r="I1849" s="274"/>
      <c r="J1849" s="288"/>
      <c r="K1849" s="289"/>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08" cm="1">
        <f t="array" ref="E1850">IF(INDEX(I:I,ROW())&lt;&gt;"",VALUE(TRIM(LEFT(INDEX(I:I,ROW()),6))),0)</f>
        <v>0</v>
      </c>
      <c r="F1850" s="269"/>
      <c r="G1850" s="273"/>
      <c r="H1850" s="288"/>
      <c r="I1850" s="274"/>
      <c r="J1850" s="288"/>
      <c r="K1850" s="289"/>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08" cm="1">
        <f t="array" ref="E1851">IF(INDEX(I:I,ROW())&lt;&gt;"",VALUE(TRIM(LEFT(INDEX(I:I,ROW()),6))),0)</f>
        <v>0</v>
      </c>
      <c r="F1851" s="269"/>
      <c r="G1851" s="273"/>
      <c r="H1851" s="288"/>
      <c r="I1851" s="274"/>
      <c r="J1851" s="288"/>
      <c r="K1851" s="289"/>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08" cm="1">
        <f t="array" ref="E1852">IF(INDEX(I:I,ROW())&lt;&gt;"",VALUE(TRIM(LEFT(INDEX(I:I,ROW()),6))),0)</f>
        <v>0</v>
      </c>
      <c r="F1852" s="269"/>
      <c r="G1852" s="273"/>
      <c r="H1852" s="288"/>
      <c r="I1852" s="274"/>
      <c r="J1852" s="288"/>
      <c r="K1852" s="289"/>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08" cm="1">
        <f t="array" ref="E1853">IF(INDEX(I:I,ROW())&lt;&gt;"",VALUE(TRIM(LEFT(INDEX(I:I,ROW()),6))),0)</f>
        <v>0</v>
      </c>
      <c r="F1853" s="269"/>
      <c r="G1853" s="273"/>
      <c r="H1853" s="288"/>
      <c r="I1853" s="274"/>
      <c r="J1853" s="288"/>
      <c r="K1853" s="289"/>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08" cm="1">
        <f t="array" ref="E1854">IF(INDEX(I:I,ROW())&lt;&gt;"",VALUE(TRIM(LEFT(INDEX(I:I,ROW()),6))),0)</f>
        <v>0</v>
      </c>
      <c r="F1854" s="269"/>
      <c r="G1854" s="273"/>
      <c r="H1854" s="288"/>
      <c r="I1854" s="274"/>
      <c r="J1854" s="288"/>
      <c r="K1854" s="289"/>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08" cm="1">
        <f t="array" ref="E1855">IF(INDEX(I:I,ROW())&lt;&gt;"",VALUE(TRIM(LEFT(INDEX(I:I,ROW()),6))),0)</f>
        <v>0</v>
      </c>
      <c r="F1855" s="269"/>
      <c r="G1855" s="273"/>
      <c r="H1855" s="288"/>
      <c r="I1855" s="274"/>
      <c r="J1855" s="288"/>
      <c r="K1855" s="289"/>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08" cm="1">
        <f t="array" ref="E1856">IF(INDEX(I:I,ROW())&lt;&gt;"",VALUE(TRIM(LEFT(INDEX(I:I,ROW()),6))),0)</f>
        <v>0</v>
      </c>
      <c r="F1856" s="269"/>
      <c r="G1856" s="273"/>
      <c r="H1856" s="288"/>
      <c r="I1856" s="274"/>
      <c r="J1856" s="288"/>
      <c r="K1856" s="289"/>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08" cm="1">
        <f t="array" ref="E1857">IF(INDEX(I:I,ROW())&lt;&gt;"",VALUE(TRIM(LEFT(INDEX(I:I,ROW()),6))),0)</f>
        <v>0</v>
      </c>
      <c r="F1857" s="269"/>
      <c r="G1857" s="273"/>
      <c r="H1857" s="288"/>
      <c r="I1857" s="274"/>
      <c r="J1857" s="288"/>
      <c r="K1857" s="289"/>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08" cm="1">
        <f t="array" ref="E1858">IF(INDEX(I:I,ROW())&lt;&gt;"",VALUE(TRIM(LEFT(INDEX(I:I,ROW()),6))),0)</f>
        <v>0</v>
      </c>
      <c r="F1858" s="269"/>
      <c r="G1858" s="273"/>
      <c r="H1858" s="288"/>
      <c r="I1858" s="274"/>
      <c r="J1858" s="288"/>
      <c r="K1858" s="289"/>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08" cm="1">
        <f t="array" ref="E1859">IF(INDEX(I:I,ROW())&lt;&gt;"",VALUE(TRIM(LEFT(INDEX(I:I,ROW()),6))),0)</f>
        <v>0</v>
      </c>
      <c r="F1859" s="269"/>
      <c r="G1859" s="273"/>
      <c r="H1859" s="288"/>
      <c r="I1859" s="274"/>
      <c r="J1859" s="288"/>
      <c r="K1859" s="289"/>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08" cm="1">
        <f t="array" ref="E1860">IF(INDEX(I:I,ROW())&lt;&gt;"",VALUE(TRIM(LEFT(INDEX(I:I,ROW()),6))),0)</f>
        <v>0</v>
      </c>
      <c r="F1860" s="269"/>
      <c r="G1860" s="273"/>
      <c r="H1860" s="288"/>
      <c r="I1860" s="274"/>
      <c r="J1860" s="288"/>
      <c r="K1860" s="289"/>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08" cm="1">
        <f t="array" ref="E1861">IF(INDEX(I:I,ROW())&lt;&gt;"",VALUE(TRIM(LEFT(INDEX(I:I,ROW()),6))),0)</f>
        <v>0</v>
      </c>
      <c r="F1861" s="269"/>
      <c r="G1861" s="273"/>
      <c r="H1861" s="288"/>
      <c r="I1861" s="274"/>
      <c r="J1861" s="288"/>
      <c r="K1861" s="289"/>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08" cm="1">
        <f t="array" ref="E1862">IF(INDEX(I:I,ROW())&lt;&gt;"",VALUE(TRIM(LEFT(INDEX(I:I,ROW()),6))),0)</f>
        <v>0</v>
      </c>
      <c r="F1862" s="269"/>
      <c r="G1862" s="273"/>
      <c r="H1862" s="288"/>
      <c r="I1862" s="274"/>
      <c r="J1862" s="288"/>
      <c r="K1862" s="289"/>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08" cm="1">
        <f t="array" ref="E1863">IF(INDEX(I:I,ROW())&lt;&gt;"",VALUE(TRIM(LEFT(INDEX(I:I,ROW()),6))),0)</f>
        <v>0</v>
      </c>
      <c r="F1863" s="269"/>
      <c r="G1863" s="273"/>
      <c r="H1863" s="288"/>
      <c r="I1863" s="274"/>
      <c r="J1863" s="288"/>
      <c r="K1863" s="289"/>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08" cm="1">
        <f t="array" ref="E1864">IF(INDEX(I:I,ROW())&lt;&gt;"",VALUE(TRIM(LEFT(INDEX(I:I,ROW()),6))),0)</f>
        <v>0</v>
      </c>
      <c r="F1864" s="269"/>
      <c r="G1864" s="273"/>
      <c r="H1864" s="288"/>
      <c r="I1864" s="274"/>
      <c r="J1864" s="288"/>
      <c r="K1864" s="289"/>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08" cm="1">
        <f t="array" ref="E1865">IF(INDEX(I:I,ROW())&lt;&gt;"",VALUE(TRIM(LEFT(INDEX(I:I,ROW()),6))),0)</f>
        <v>0</v>
      </c>
      <c r="F1865" s="269"/>
      <c r="G1865" s="273"/>
      <c r="H1865" s="288"/>
      <c r="I1865" s="274"/>
      <c r="J1865" s="288"/>
      <c r="K1865" s="289"/>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08" cm="1">
        <f t="array" ref="E1866">IF(INDEX(I:I,ROW())&lt;&gt;"",VALUE(TRIM(LEFT(INDEX(I:I,ROW()),6))),0)</f>
        <v>0</v>
      </c>
      <c r="F1866" s="269"/>
      <c r="G1866" s="273"/>
      <c r="H1866" s="288"/>
      <c r="I1866" s="274"/>
      <c r="J1866" s="288"/>
      <c r="K1866" s="289"/>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08" cm="1">
        <f t="array" ref="E1867">IF(INDEX(I:I,ROW())&lt;&gt;"",VALUE(TRIM(LEFT(INDEX(I:I,ROW()),6))),0)</f>
        <v>0</v>
      </c>
      <c r="F1867" s="269"/>
      <c r="G1867" s="273"/>
      <c r="H1867" s="288"/>
      <c r="I1867" s="274"/>
      <c r="J1867" s="288"/>
      <c r="K1867" s="289"/>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08" cm="1">
        <f t="array" ref="E1868">IF(INDEX(I:I,ROW())&lt;&gt;"",VALUE(TRIM(LEFT(INDEX(I:I,ROW()),6))),0)</f>
        <v>0</v>
      </c>
      <c r="F1868" s="269"/>
      <c r="G1868" s="273"/>
      <c r="H1868" s="288"/>
      <c r="I1868" s="274"/>
      <c r="J1868" s="288"/>
      <c r="K1868" s="289"/>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08" cm="1">
        <f t="array" ref="E1869">IF(INDEX(I:I,ROW())&lt;&gt;"",VALUE(TRIM(LEFT(INDEX(I:I,ROW()),6))),0)</f>
        <v>0</v>
      </c>
      <c r="F1869" s="269"/>
      <c r="G1869" s="273"/>
      <c r="H1869" s="288"/>
      <c r="I1869" s="274"/>
      <c r="J1869" s="288"/>
      <c r="K1869" s="289"/>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08" cm="1">
        <f t="array" ref="E1870">IF(INDEX(I:I,ROW())&lt;&gt;"",VALUE(TRIM(LEFT(INDEX(I:I,ROW()),6))),0)</f>
        <v>0</v>
      </c>
      <c r="F1870" s="269"/>
      <c r="G1870" s="273"/>
      <c r="H1870" s="288"/>
      <c r="I1870" s="274"/>
      <c r="J1870" s="288"/>
      <c r="K1870" s="289"/>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08" cm="1">
        <f t="array" ref="E1871">IF(INDEX(I:I,ROW())&lt;&gt;"",VALUE(TRIM(LEFT(INDEX(I:I,ROW()),6))),0)</f>
        <v>0</v>
      </c>
      <c r="F1871" s="269"/>
      <c r="G1871" s="273"/>
      <c r="H1871" s="288"/>
      <c r="I1871" s="274"/>
      <c r="J1871" s="288"/>
      <c r="K1871" s="289"/>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08" cm="1">
        <f t="array" ref="E1872">IF(INDEX(I:I,ROW())&lt;&gt;"",VALUE(TRIM(LEFT(INDEX(I:I,ROW()),6))),0)</f>
        <v>0</v>
      </c>
      <c r="F1872" s="269"/>
      <c r="G1872" s="273"/>
      <c r="H1872" s="288"/>
      <c r="I1872" s="274"/>
      <c r="J1872" s="288"/>
      <c r="K1872" s="289"/>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08" cm="1">
        <f t="array" ref="E1873">IF(INDEX(I:I,ROW())&lt;&gt;"",VALUE(TRIM(LEFT(INDEX(I:I,ROW()),6))),0)</f>
        <v>0</v>
      </c>
      <c r="F1873" s="269"/>
      <c r="G1873" s="273"/>
      <c r="H1873" s="288"/>
      <c r="I1873" s="274"/>
      <c r="J1873" s="288"/>
      <c r="K1873" s="289"/>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08" cm="1">
        <f t="array" ref="E1874">IF(INDEX(I:I,ROW())&lt;&gt;"",VALUE(TRIM(LEFT(INDEX(I:I,ROW()),6))),0)</f>
        <v>0</v>
      </c>
      <c r="F1874" s="269"/>
      <c r="G1874" s="273"/>
      <c r="H1874" s="288"/>
      <c r="I1874" s="274"/>
      <c r="J1874" s="288"/>
      <c r="K1874" s="289"/>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08" cm="1">
        <f t="array" ref="E1875">IF(INDEX(I:I,ROW())&lt;&gt;"",VALUE(TRIM(LEFT(INDEX(I:I,ROW()),6))),0)</f>
        <v>0</v>
      </c>
      <c r="F1875" s="269"/>
      <c r="G1875" s="273"/>
      <c r="H1875" s="288"/>
      <c r="I1875" s="274"/>
      <c r="J1875" s="288"/>
      <c r="K1875" s="289"/>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08" cm="1">
        <f t="array" ref="E1876">IF(INDEX(I:I,ROW())&lt;&gt;"",VALUE(TRIM(LEFT(INDEX(I:I,ROW()),6))),0)</f>
        <v>0</v>
      </c>
      <c r="F1876" s="269"/>
      <c r="G1876" s="273"/>
      <c r="H1876" s="288"/>
      <c r="I1876" s="274"/>
      <c r="J1876" s="288"/>
      <c r="K1876" s="289"/>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08" cm="1">
        <f t="array" ref="E1877">IF(INDEX(I:I,ROW())&lt;&gt;"",VALUE(TRIM(LEFT(INDEX(I:I,ROW()),6))),0)</f>
        <v>0</v>
      </c>
      <c r="F1877" s="269"/>
      <c r="G1877" s="273"/>
      <c r="H1877" s="288"/>
      <c r="I1877" s="274"/>
      <c r="J1877" s="288"/>
      <c r="K1877" s="289"/>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08" cm="1">
        <f t="array" ref="E1878">IF(INDEX(I:I,ROW())&lt;&gt;"",VALUE(TRIM(LEFT(INDEX(I:I,ROW()),6))),0)</f>
        <v>0</v>
      </c>
      <c r="F1878" s="269"/>
      <c r="G1878" s="273"/>
      <c r="H1878" s="288"/>
      <c r="I1878" s="274"/>
      <c r="J1878" s="288"/>
      <c r="K1878" s="289"/>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08" cm="1">
        <f t="array" ref="E1879">IF(INDEX(I:I,ROW())&lt;&gt;"",VALUE(TRIM(LEFT(INDEX(I:I,ROW()),6))),0)</f>
        <v>0</v>
      </c>
      <c r="F1879" s="269"/>
      <c r="G1879" s="273"/>
      <c r="H1879" s="288"/>
      <c r="I1879" s="274"/>
      <c r="J1879" s="288"/>
      <c r="K1879" s="289"/>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08" cm="1">
        <f t="array" ref="E1880">IF(INDEX(I:I,ROW())&lt;&gt;"",VALUE(TRIM(LEFT(INDEX(I:I,ROW()),6))),0)</f>
        <v>0</v>
      </c>
      <c r="F1880" s="269"/>
      <c r="G1880" s="273"/>
      <c r="H1880" s="288"/>
      <c r="I1880" s="274"/>
      <c r="J1880" s="288"/>
      <c r="K1880" s="289"/>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08" cm="1">
        <f t="array" ref="E1881">IF(INDEX(I:I,ROW())&lt;&gt;"",VALUE(TRIM(LEFT(INDEX(I:I,ROW()),6))),0)</f>
        <v>0</v>
      </c>
      <c r="F1881" s="269"/>
      <c r="G1881" s="273"/>
      <c r="H1881" s="288"/>
      <c r="I1881" s="274"/>
      <c r="J1881" s="288"/>
      <c r="K1881" s="289"/>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08" cm="1">
        <f t="array" ref="E1882">IF(INDEX(I:I,ROW())&lt;&gt;"",VALUE(TRIM(LEFT(INDEX(I:I,ROW()),6))),0)</f>
        <v>0</v>
      </c>
      <c r="F1882" s="269"/>
      <c r="G1882" s="273"/>
      <c r="H1882" s="288"/>
      <c r="I1882" s="274"/>
      <c r="J1882" s="288"/>
      <c r="K1882" s="289"/>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08" cm="1">
        <f t="array" ref="E1883">IF(INDEX(I:I,ROW())&lt;&gt;"",VALUE(TRIM(LEFT(INDEX(I:I,ROW()),6))),0)</f>
        <v>0</v>
      </c>
      <c r="F1883" s="269"/>
      <c r="G1883" s="273"/>
      <c r="H1883" s="288"/>
      <c r="I1883" s="274"/>
      <c r="J1883" s="288"/>
      <c r="K1883" s="289"/>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08" cm="1">
        <f t="array" ref="E1884">IF(INDEX(I:I,ROW())&lt;&gt;"",VALUE(TRIM(LEFT(INDEX(I:I,ROW()),6))),0)</f>
        <v>0</v>
      </c>
      <c r="F1884" s="269"/>
      <c r="G1884" s="273"/>
      <c r="H1884" s="288"/>
      <c r="I1884" s="274"/>
      <c r="J1884" s="288"/>
      <c r="K1884" s="289"/>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08" cm="1">
        <f t="array" ref="E1885">IF(INDEX(I:I,ROW())&lt;&gt;"",VALUE(TRIM(LEFT(INDEX(I:I,ROW()),6))),0)</f>
        <v>0</v>
      </c>
      <c r="F1885" s="269"/>
      <c r="G1885" s="273"/>
      <c r="H1885" s="288"/>
      <c r="I1885" s="274"/>
      <c r="J1885" s="288"/>
      <c r="K1885" s="289"/>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08" cm="1">
        <f t="array" ref="E1886">IF(INDEX(I:I,ROW())&lt;&gt;"",VALUE(TRIM(LEFT(INDEX(I:I,ROW()),6))),0)</f>
        <v>0</v>
      </c>
      <c r="F1886" s="269"/>
      <c r="G1886" s="273"/>
      <c r="H1886" s="288"/>
      <c r="I1886" s="274"/>
      <c r="J1886" s="288"/>
      <c r="K1886" s="289"/>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08" cm="1">
        <f t="array" ref="E1887">IF(INDEX(I:I,ROW())&lt;&gt;"",VALUE(TRIM(LEFT(INDEX(I:I,ROW()),6))),0)</f>
        <v>0</v>
      </c>
      <c r="F1887" s="269"/>
      <c r="G1887" s="273"/>
      <c r="H1887" s="288"/>
      <c r="I1887" s="274"/>
      <c r="J1887" s="288"/>
      <c r="K1887" s="289"/>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08" cm="1">
        <f t="array" ref="E1888">IF(INDEX(I:I,ROW())&lt;&gt;"",VALUE(TRIM(LEFT(INDEX(I:I,ROW()),6))),0)</f>
        <v>0</v>
      </c>
      <c r="F1888" s="269"/>
      <c r="G1888" s="273"/>
      <c r="H1888" s="288"/>
      <c r="I1888" s="274"/>
      <c r="J1888" s="288"/>
      <c r="K1888" s="289"/>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08" cm="1">
        <f t="array" ref="E1889">IF(INDEX(I:I,ROW())&lt;&gt;"",VALUE(TRIM(LEFT(INDEX(I:I,ROW()),6))),0)</f>
        <v>0</v>
      </c>
      <c r="F1889" s="269"/>
      <c r="G1889" s="273"/>
      <c r="H1889" s="288"/>
      <c r="I1889" s="274"/>
      <c r="J1889" s="288"/>
      <c r="K1889" s="289"/>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08" cm="1">
        <f t="array" ref="E1890">IF(INDEX(I:I,ROW())&lt;&gt;"",VALUE(TRIM(LEFT(INDEX(I:I,ROW()),6))),0)</f>
        <v>0</v>
      </c>
      <c r="F1890" s="269"/>
      <c r="G1890" s="273"/>
      <c r="H1890" s="288"/>
      <c r="I1890" s="274"/>
      <c r="J1890" s="288"/>
      <c r="K1890" s="289"/>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08" cm="1">
        <f t="array" ref="E1891">IF(INDEX(I:I,ROW())&lt;&gt;"",VALUE(TRIM(LEFT(INDEX(I:I,ROW()),6))),0)</f>
        <v>0</v>
      </c>
      <c r="F1891" s="269"/>
      <c r="G1891" s="273"/>
      <c r="H1891" s="288"/>
      <c r="I1891" s="274"/>
      <c r="J1891" s="288"/>
      <c r="K1891" s="289"/>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08" cm="1">
        <f t="array" ref="E1892">IF(INDEX(I:I,ROW())&lt;&gt;"",VALUE(TRIM(LEFT(INDEX(I:I,ROW()),6))),0)</f>
        <v>0</v>
      </c>
      <c r="F1892" s="269"/>
      <c r="G1892" s="273"/>
      <c r="H1892" s="288"/>
      <c r="I1892" s="274"/>
      <c r="J1892" s="288"/>
      <c r="K1892" s="289"/>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08" cm="1">
        <f t="array" ref="E1893">IF(INDEX(I:I,ROW())&lt;&gt;"",VALUE(TRIM(LEFT(INDEX(I:I,ROW()),6))),0)</f>
        <v>0</v>
      </c>
      <c r="F1893" s="269"/>
      <c r="G1893" s="273"/>
      <c r="H1893" s="288"/>
      <c r="I1893" s="274"/>
      <c r="J1893" s="288"/>
      <c r="K1893" s="289"/>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08" cm="1">
        <f t="array" ref="E1894">IF(INDEX(I:I,ROW())&lt;&gt;"",VALUE(TRIM(LEFT(INDEX(I:I,ROW()),6))),0)</f>
        <v>0</v>
      </c>
      <c r="F1894" s="269"/>
      <c r="G1894" s="273"/>
      <c r="H1894" s="288"/>
      <c r="I1894" s="274"/>
      <c r="J1894" s="288"/>
      <c r="K1894" s="289"/>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08" cm="1">
        <f t="array" ref="E1895">IF(INDEX(I:I,ROW())&lt;&gt;"",VALUE(TRIM(LEFT(INDEX(I:I,ROW()),6))),0)</f>
        <v>0</v>
      </c>
      <c r="F1895" s="269"/>
      <c r="G1895" s="273"/>
      <c r="H1895" s="288"/>
      <c r="I1895" s="274"/>
      <c r="J1895" s="288"/>
      <c r="K1895" s="289"/>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08" cm="1">
        <f t="array" ref="E1896">IF(INDEX(I:I,ROW())&lt;&gt;"",VALUE(TRIM(LEFT(INDEX(I:I,ROW()),6))),0)</f>
        <v>0</v>
      </c>
      <c r="F1896" s="269"/>
      <c r="G1896" s="273"/>
      <c r="H1896" s="288"/>
      <c r="I1896" s="274"/>
      <c r="J1896" s="288"/>
      <c r="K1896" s="289"/>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08" cm="1">
        <f t="array" ref="E1897">IF(INDEX(I:I,ROW())&lt;&gt;"",VALUE(TRIM(LEFT(INDEX(I:I,ROW()),6))),0)</f>
        <v>0</v>
      </c>
      <c r="F1897" s="269"/>
      <c r="G1897" s="273"/>
      <c r="H1897" s="288"/>
      <c r="I1897" s="274"/>
      <c r="J1897" s="288"/>
      <c r="K1897" s="289"/>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08" cm="1">
        <f t="array" ref="E1898">IF(INDEX(I:I,ROW())&lt;&gt;"",VALUE(TRIM(LEFT(INDEX(I:I,ROW()),6))),0)</f>
        <v>0</v>
      </c>
      <c r="F1898" s="269"/>
      <c r="G1898" s="273"/>
      <c r="H1898" s="288"/>
      <c r="I1898" s="274"/>
      <c r="J1898" s="288"/>
      <c r="K1898" s="289"/>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08" cm="1">
        <f t="array" ref="E1899">IF(INDEX(I:I,ROW())&lt;&gt;"",VALUE(TRIM(LEFT(INDEX(I:I,ROW()),6))),0)</f>
        <v>0</v>
      </c>
      <c r="F1899" s="269"/>
      <c r="G1899" s="273"/>
      <c r="H1899" s="288"/>
      <c r="I1899" s="274"/>
      <c r="J1899" s="288"/>
      <c r="K1899" s="289"/>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08" cm="1">
        <f t="array" ref="E1900">IF(INDEX(I:I,ROW())&lt;&gt;"",VALUE(TRIM(LEFT(INDEX(I:I,ROW()),6))),0)</f>
        <v>0</v>
      </c>
      <c r="F1900" s="269"/>
      <c r="G1900" s="273"/>
      <c r="H1900" s="288"/>
      <c r="I1900" s="274"/>
      <c r="J1900" s="288"/>
      <c r="K1900" s="289"/>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08" cm="1">
        <f t="array" ref="E1901">IF(INDEX(I:I,ROW())&lt;&gt;"",VALUE(TRIM(LEFT(INDEX(I:I,ROW()),6))),0)</f>
        <v>0</v>
      </c>
      <c r="F1901" s="269"/>
      <c r="G1901" s="273"/>
      <c r="H1901" s="288"/>
      <c r="I1901" s="274"/>
      <c r="J1901" s="288"/>
      <c r="K1901" s="289"/>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08" cm="1">
        <f t="array" ref="E1902">IF(INDEX(I:I,ROW())&lt;&gt;"",VALUE(TRIM(LEFT(INDEX(I:I,ROW()),6))),0)</f>
        <v>0</v>
      </c>
      <c r="F1902" s="269"/>
      <c r="G1902" s="273"/>
      <c r="H1902" s="288"/>
      <c r="I1902" s="274"/>
      <c r="J1902" s="288"/>
      <c r="K1902" s="289"/>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08" cm="1">
        <f t="array" ref="E1903">IF(INDEX(I:I,ROW())&lt;&gt;"",VALUE(TRIM(LEFT(INDEX(I:I,ROW()),6))),0)</f>
        <v>0</v>
      </c>
      <c r="F1903" s="269"/>
      <c r="G1903" s="273"/>
      <c r="H1903" s="288"/>
      <c r="I1903" s="274"/>
      <c r="J1903" s="288"/>
      <c r="K1903" s="289"/>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08" cm="1">
        <f t="array" ref="E1904">IF(INDEX(I:I,ROW())&lt;&gt;"",VALUE(TRIM(LEFT(INDEX(I:I,ROW()),6))),0)</f>
        <v>0</v>
      </c>
      <c r="F1904" s="269"/>
      <c r="G1904" s="273"/>
      <c r="H1904" s="288"/>
      <c r="I1904" s="274"/>
      <c r="J1904" s="288"/>
      <c r="K1904" s="289"/>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08" cm="1">
        <f t="array" ref="E1905">IF(INDEX(I:I,ROW())&lt;&gt;"",VALUE(TRIM(LEFT(INDEX(I:I,ROW()),6))),0)</f>
        <v>0</v>
      </c>
      <c r="F1905" s="269"/>
      <c r="G1905" s="273"/>
      <c r="H1905" s="288"/>
      <c r="I1905" s="274"/>
      <c r="J1905" s="288"/>
      <c r="K1905" s="289"/>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08" cm="1">
        <f t="array" ref="E1906">IF(INDEX(I:I,ROW())&lt;&gt;"",VALUE(TRIM(LEFT(INDEX(I:I,ROW()),6))),0)</f>
        <v>0</v>
      </c>
      <c r="F1906" s="269"/>
      <c r="G1906" s="273"/>
      <c r="H1906" s="288"/>
      <c r="I1906" s="274"/>
      <c r="J1906" s="288"/>
      <c r="K1906" s="289"/>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08" cm="1">
        <f t="array" ref="E1907">IF(INDEX(I:I,ROW())&lt;&gt;"",VALUE(TRIM(LEFT(INDEX(I:I,ROW()),6))),0)</f>
        <v>0</v>
      </c>
      <c r="F1907" s="269"/>
      <c r="G1907" s="273"/>
      <c r="H1907" s="288"/>
      <c r="I1907" s="274"/>
      <c r="J1907" s="288"/>
      <c r="K1907" s="289"/>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08" cm="1">
        <f t="array" ref="E1908">IF(INDEX(I:I,ROW())&lt;&gt;"",VALUE(TRIM(LEFT(INDEX(I:I,ROW()),6))),0)</f>
        <v>0</v>
      </c>
      <c r="F1908" s="269"/>
      <c r="G1908" s="273"/>
      <c r="H1908" s="288"/>
      <c r="I1908" s="274"/>
      <c r="J1908" s="288"/>
      <c r="K1908" s="289"/>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08" cm="1">
        <f t="array" ref="E1909">IF(INDEX(I:I,ROW())&lt;&gt;"",VALUE(TRIM(LEFT(INDEX(I:I,ROW()),6))),0)</f>
        <v>0</v>
      </c>
      <c r="F1909" s="269"/>
      <c r="G1909" s="273"/>
      <c r="H1909" s="288"/>
      <c r="I1909" s="274"/>
      <c r="J1909" s="288"/>
      <c r="K1909" s="289"/>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08" cm="1">
        <f t="array" ref="E1910">IF(INDEX(I:I,ROW())&lt;&gt;"",VALUE(TRIM(LEFT(INDEX(I:I,ROW()),6))),0)</f>
        <v>0</v>
      </c>
      <c r="F1910" s="269"/>
      <c r="G1910" s="273"/>
      <c r="H1910" s="288"/>
      <c r="I1910" s="274"/>
      <c r="J1910" s="288"/>
      <c r="K1910" s="289"/>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08" cm="1">
        <f t="array" ref="E1911">IF(INDEX(I:I,ROW())&lt;&gt;"",VALUE(TRIM(LEFT(INDEX(I:I,ROW()),6))),0)</f>
        <v>0</v>
      </c>
      <c r="F1911" s="269"/>
      <c r="G1911" s="273"/>
      <c r="H1911" s="288"/>
      <c r="I1911" s="274"/>
      <c r="J1911" s="288"/>
      <c r="K1911" s="289"/>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08" cm="1">
        <f t="array" ref="E1912">IF(INDEX(I:I,ROW())&lt;&gt;"",VALUE(TRIM(LEFT(INDEX(I:I,ROW()),6))),0)</f>
        <v>0</v>
      </c>
      <c r="F1912" s="269"/>
      <c r="G1912" s="273"/>
      <c r="H1912" s="288"/>
      <c r="I1912" s="274"/>
      <c r="J1912" s="288"/>
      <c r="K1912" s="289"/>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08" cm="1">
        <f t="array" ref="E1913">IF(INDEX(I:I,ROW())&lt;&gt;"",VALUE(TRIM(LEFT(INDEX(I:I,ROW()),6))),0)</f>
        <v>0</v>
      </c>
      <c r="F1913" s="269"/>
      <c r="G1913" s="273"/>
      <c r="H1913" s="288"/>
      <c r="I1913" s="274"/>
      <c r="J1913" s="288"/>
      <c r="K1913" s="289"/>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08" cm="1">
        <f t="array" ref="E1914">IF(INDEX(I:I,ROW())&lt;&gt;"",VALUE(TRIM(LEFT(INDEX(I:I,ROW()),6))),0)</f>
        <v>0</v>
      </c>
      <c r="F1914" s="269"/>
      <c r="G1914" s="273"/>
      <c r="H1914" s="288"/>
      <c r="I1914" s="274"/>
      <c r="J1914" s="288"/>
      <c r="K1914" s="289"/>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08" cm="1">
        <f t="array" ref="E1915">IF(INDEX(I:I,ROW())&lt;&gt;"",VALUE(TRIM(LEFT(INDEX(I:I,ROW()),6))),0)</f>
        <v>0</v>
      </c>
      <c r="F1915" s="269"/>
      <c r="G1915" s="273"/>
      <c r="H1915" s="288"/>
      <c r="I1915" s="274"/>
      <c r="J1915" s="288"/>
      <c r="K1915" s="289"/>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08" cm="1">
        <f t="array" ref="E1916">IF(INDEX(I:I,ROW())&lt;&gt;"",VALUE(TRIM(LEFT(INDEX(I:I,ROW()),6))),0)</f>
        <v>0</v>
      </c>
      <c r="F1916" s="269"/>
      <c r="G1916" s="273"/>
      <c r="H1916" s="288"/>
      <c r="I1916" s="274"/>
      <c r="J1916" s="288"/>
      <c r="K1916" s="289"/>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08" cm="1">
        <f t="array" ref="E1917">IF(INDEX(I:I,ROW())&lt;&gt;"",VALUE(TRIM(LEFT(INDEX(I:I,ROW()),6))),0)</f>
        <v>0</v>
      </c>
      <c r="F1917" s="269"/>
      <c r="G1917" s="273"/>
      <c r="H1917" s="288"/>
      <c r="I1917" s="274"/>
      <c r="J1917" s="288"/>
      <c r="K1917" s="289"/>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08" cm="1">
        <f t="array" ref="E1918">IF(INDEX(I:I,ROW())&lt;&gt;"",VALUE(TRIM(LEFT(INDEX(I:I,ROW()),6))),0)</f>
        <v>0</v>
      </c>
      <c r="F1918" s="269"/>
      <c r="G1918" s="273"/>
      <c r="H1918" s="288"/>
      <c r="I1918" s="274"/>
      <c r="J1918" s="288"/>
      <c r="K1918" s="289"/>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08" cm="1">
        <f t="array" ref="E1919">IF(INDEX(I:I,ROW())&lt;&gt;"",VALUE(TRIM(LEFT(INDEX(I:I,ROW()),6))),0)</f>
        <v>0</v>
      </c>
      <c r="F1919" s="269"/>
      <c r="G1919" s="273"/>
      <c r="H1919" s="288"/>
      <c r="I1919" s="274"/>
      <c r="J1919" s="288"/>
      <c r="K1919" s="289"/>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08" cm="1">
        <f t="array" ref="E1920">IF(INDEX(I:I,ROW())&lt;&gt;"",VALUE(TRIM(LEFT(INDEX(I:I,ROW()),6))),0)</f>
        <v>0</v>
      </c>
      <c r="F1920" s="269"/>
      <c r="G1920" s="273"/>
      <c r="H1920" s="288"/>
      <c r="I1920" s="274"/>
      <c r="J1920" s="288"/>
      <c r="K1920" s="289"/>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08" cm="1">
        <f t="array" ref="E1921">IF(INDEX(I:I,ROW())&lt;&gt;"",VALUE(TRIM(LEFT(INDEX(I:I,ROW()),6))),0)</f>
        <v>0</v>
      </c>
      <c r="F1921" s="269"/>
      <c r="G1921" s="273"/>
      <c r="H1921" s="288"/>
      <c r="I1921" s="274"/>
      <c r="J1921" s="288"/>
      <c r="K1921" s="289"/>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08" cm="1">
        <f t="array" ref="E1922">IF(INDEX(I:I,ROW())&lt;&gt;"",VALUE(TRIM(LEFT(INDEX(I:I,ROW()),6))),0)</f>
        <v>0</v>
      </c>
      <c r="F1922" s="269"/>
      <c r="G1922" s="273"/>
      <c r="H1922" s="288"/>
      <c r="I1922" s="274"/>
      <c r="J1922" s="288"/>
      <c r="K1922" s="289"/>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08" cm="1">
        <f t="array" ref="E1923">IF(INDEX(I:I,ROW())&lt;&gt;"",VALUE(TRIM(LEFT(INDEX(I:I,ROW()),6))),0)</f>
        <v>0</v>
      </c>
      <c r="F1923" s="269"/>
      <c r="G1923" s="273"/>
      <c r="H1923" s="288"/>
      <c r="I1923" s="274"/>
      <c r="J1923" s="288"/>
      <c r="K1923" s="289"/>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08" cm="1">
        <f t="array" ref="E1924">IF(INDEX(I:I,ROW())&lt;&gt;"",VALUE(TRIM(LEFT(INDEX(I:I,ROW()),6))),0)</f>
        <v>0</v>
      </c>
      <c r="F1924" s="269"/>
      <c r="G1924" s="273"/>
      <c r="H1924" s="288"/>
      <c r="I1924" s="274"/>
      <c r="J1924" s="288"/>
      <c r="K1924" s="289"/>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08" cm="1">
        <f t="array" ref="E1925">IF(INDEX(I:I,ROW())&lt;&gt;"",VALUE(TRIM(LEFT(INDEX(I:I,ROW()),6))),0)</f>
        <v>0</v>
      </c>
      <c r="F1925" s="269"/>
      <c r="G1925" s="273"/>
      <c r="H1925" s="288"/>
      <c r="I1925" s="274"/>
      <c r="J1925" s="288"/>
      <c r="K1925" s="289"/>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08" cm="1">
        <f t="array" ref="E1926">IF(INDEX(I:I,ROW())&lt;&gt;"",VALUE(TRIM(LEFT(INDEX(I:I,ROW()),6))),0)</f>
        <v>0</v>
      </c>
      <c r="F1926" s="269"/>
      <c r="G1926" s="273"/>
      <c r="H1926" s="288"/>
      <c r="I1926" s="274"/>
      <c r="J1926" s="288"/>
      <c r="K1926" s="289"/>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08" cm="1">
        <f t="array" ref="E1927">IF(INDEX(I:I,ROW())&lt;&gt;"",VALUE(TRIM(LEFT(INDEX(I:I,ROW()),6))),0)</f>
        <v>0</v>
      </c>
      <c r="F1927" s="269"/>
      <c r="G1927" s="273"/>
      <c r="H1927" s="288"/>
      <c r="I1927" s="274"/>
      <c r="J1927" s="288"/>
      <c r="K1927" s="289"/>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08" cm="1">
        <f t="array" ref="E1928">IF(INDEX(I:I,ROW())&lt;&gt;"",VALUE(TRIM(LEFT(INDEX(I:I,ROW()),6))),0)</f>
        <v>0</v>
      </c>
      <c r="F1928" s="269"/>
      <c r="G1928" s="273"/>
      <c r="H1928" s="288"/>
      <c r="I1928" s="274"/>
      <c r="J1928" s="288"/>
      <c r="K1928" s="289"/>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08" cm="1">
        <f t="array" ref="E1929">IF(INDEX(I:I,ROW())&lt;&gt;"",VALUE(TRIM(LEFT(INDEX(I:I,ROW()),6))),0)</f>
        <v>0</v>
      </c>
      <c r="F1929" s="269"/>
      <c r="G1929" s="273"/>
      <c r="H1929" s="288"/>
      <c r="I1929" s="274"/>
      <c r="J1929" s="288"/>
      <c r="K1929" s="289"/>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08" cm="1">
        <f t="array" ref="E1930">IF(INDEX(I:I,ROW())&lt;&gt;"",VALUE(TRIM(LEFT(INDEX(I:I,ROW()),6))),0)</f>
        <v>0</v>
      </c>
      <c r="F1930" s="269"/>
      <c r="G1930" s="273"/>
      <c r="H1930" s="288"/>
      <c r="I1930" s="274"/>
      <c r="J1930" s="288"/>
      <c r="K1930" s="289"/>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08" cm="1">
        <f t="array" ref="E1931">IF(INDEX(I:I,ROW())&lt;&gt;"",VALUE(TRIM(LEFT(INDEX(I:I,ROW()),6))),0)</f>
        <v>0</v>
      </c>
      <c r="F1931" s="269"/>
      <c r="G1931" s="273"/>
      <c r="H1931" s="288"/>
      <c r="I1931" s="274"/>
      <c r="J1931" s="288"/>
      <c r="K1931" s="289"/>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08" cm="1">
        <f t="array" ref="E1932">IF(INDEX(I:I,ROW())&lt;&gt;"",VALUE(TRIM(LEFT(INDEX(I:I,ROW()),6))),0)</f>
        <v>0</v>
      </c>
      <c r="F1932" s="269"/>
      <c r="G1932" s="273"/>
      <c r="H1932" s="288"/>
      <c r="I1932" s="274"/>
      <c r="J1932" s="288"/>
      <c r="K1932" s="289"/>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08" cm="1">
        <f t="array" ref="E1933">IF(INDEX(I:I,ROW())&lt;&gt;"",VALUE(TRIM(LEFT(INDEX(I:I,ROW()),6))),0)</f>
        <v>0</v>
      </c>
      <c r="F1933" s="269"/>
      <c r="G1933" s="273"/>
      <c r="H1933" s="288"/>
      <c r="I1933" s="274"/>
      <c r="J1933" s="288"/>
      <c r="K1933" s="289"/>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08" cm="1">
        <f t="array" ref="E1934">IF(INDEX(I:I,ROW())&lt;&gt;"",VALUE(TRIM(LEFT(INDEX(I:I,ROW()),6))),0)</f>
        <v>0</v>
      </c>
      <c r="F1934" s="269"/>
      <c r="G1934" s="273"/>
      <c r="H1934" s="288"/>
      <c r="I1934" s="274"/>
      <c r="J1934" s="288"/>
      <c r="K1934" s="289"/>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08" cm="1">
        <f t="array" ref="E1935">IF(INDEX(I:I,ROW())&lt;&gt;"",VALUE(TRIM(LEFT(INDEX(I:I,ROW()),6))),0)</f>
        <v>0</v>
      </c>
      <c r="F1935" s="269"/>
      <c r="G1935" s="273"/>
      <c r="H1935" s="288"/>
      <c r="I1935" s="274"/>
      <c r="J1935" s="288"/>
      <c r="K1935" s="289"/>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08" cm="1">
        <f t="array" ref="E1936">IF(INDEX(I:I,ROW())&lt;&gt;"",VALUE(TRIM(LEFT(INDEX(I:I,ROW()),6))),0)</f>
        <v>0</v>
      </c>
      <c r="F1936" s="269"/>
      <c r="G1936" s="273"/>
      <c r="H1936" s="288"/>
      <c r="I1936" s="274"/>
      <c r="J1936" s="288"/>
      <c r="K1936" s="289"/>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08" cm="1">
        <f t="array" ref="E1937">IF(INDEX(I:I,ROW())&lt;&gt;"",VALUE(TRIM(LEFT(INDEX(I:I,ROW()),6))),0)</f>
        <v>0</v>
      </c>
      <c r="F1937" s="269"/>
      <c r="G1937" s="273"/>
      <c r="H1937" s="288"/>
      <c r="I1937" s="274"/>
      <c r="J1937" s="288"/>
      <c r="K1937" s="289"/>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08" cm="1">
        <f t="array" ref="E1938">IF(INDEX(I:I,ROW())&lt;&gt;"",VALUE(TRIM(LEFT(INDEX(I:I,ROW()),6))),0)</f>
        <v>0</v>
      </c>
      <c r="F1938" s="269"/>
      <c r="G1938" s="273"/>
      <c r="H1938" s="288"/>
      <c r="I1938" s="274"/>
      <c r="J1938" s="288"/>
      <c r="K1938" s="289"/>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08" cm="1">
        <f t="array" ref="E1939">IF(INDEX(I:I,ROW())&lt;&gt;"",VALUE(TRIM(LEFT(INDEX(I:I,ROW()),6))),0)</f>
        <v>0</v>
      </c>
      <c r="F1939" s="269"/>
      <c r="G1939" s="273"/>
      <c r="H1939" s="288"/>
      <c r="I1939" s="274"/>
      <c r="J1939" s="288"/>
      <c r="K1939" s="289"/>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08" cm="1">
        <f t="array" ref="E1940">IF(INDEX(I:I,ROW())&lt;&gt;"",VALUE(TRIM(LEFT(INDEX(I:I,ROW()),6))),0)</f>
        <v>0</v>
      </c>
      <c r="F1940" s="269"/>
      <c r="G1940" s="273"/>
      <c r="H1940" s="288"/>
      <c r="I1940" s="274"/>
      <c r="J1940" s="288"/>
      <c r="K1940" s="289"/>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08" cm="1">
        <f t="array" ref="E1941">IF(INDEX(I:I,ROW())&lt;&gt;"",VALUE(TRIM(LEFT(INDEX(I:I,ROW()),6))),0)</f>
        <v>0</v>
      </c>
      <c r="F1941" s="269"/>
      <c r="G1941" s="273"/>
      <c r="H1941" s="288"/>
      <c r="I1941" s="274"/>
      <c r="J1941" s="288"/>
      <c r="K1941" s="289"/>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08" cm="1">
        <f t="array" ref="E1942">IF(INDEX(I:I,ROW())&lt;&gt;"",VALUE(TRIM(LEFT(INDEX(I:I,ROW()),6))),0)</f>
        <v>0</v>
      </c>
      <c r="F1942" s="269"/>
      <c r="G1942" s="273"/>
      <c r="H1942" s="288"/>
      <c r="I1942" s="274"/>
      <c r="J1942" s="288"/>
      <c r="K1942" s="289"/>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08" cm="1">
        <f t="array" ref="E1943">IF(INDEX(I:I,ROW())&lt;&gt;"",VALUE(TRIM(LEFT(INDEX(I:I,ROW()),6))),0)</f>
        <v>0</v>
      </c>
      <c r="F1943" s="269"/>
      <c r="G1943" s="273"/>
      <c r="H1943" s="288"/>
      <c r="I1943" s="274"/>
      <c r="J1943" s="288"/>
      <c r="K1943" s="289"/>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08" cm="1">
        <f t="array" ref="E1944">IF(INDEX(I:I,ROW())&lt;&gt;"",VALUE(TRIM(LEFT(INDEX(I:I,ROW()),6))),0)</f>
        <v>0</v>
      </c>
      <c r="F1944" s="269"/>
      <c r="G1944" s="273"/>
      <c r="H1944" s="288"/>
      <c r="I1944" s="274"/>
      <c r="J1944" s="288"/>
      <c r="K1944" s="289"/>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08" cm="1">
        <f t="array" ref="E1945">IF(INDEX(I:I,ROW())&lt;&gt;"",VALUE(TRIM(LEFT(INDEX(I:I,ROW()),6))),0)</f>
        <v>0</v>
      </c>
      <c r="F1945" s="269"/>
      <c r="G1945" s="273"/>
      <c r="H1945" s="288"/>
      <c r="I1945" s="274"/>
      <c r="J1945" s="288"/>
      <c r="K1945" s="289"/>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08" cm="1">
        <f t="array" ref="E1946">IF(INDEX(I:I,ROW())&lt;&gt;"",VALUE(TRIM(LEFT(INDEX(I:I,ROW()),6))),0)</f>
        <v>0</v>
      </c>
      <c r="F1946" s="269"/>
      <c r="G1946" s="273"/>
      <c r="H1946" s="288"/>
      <c r="I1946" s="274"/>
      <c r="J1946" s="288"/>
      <c r="K1946" s="289"/>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08" cm="1">
        <f t="array" ref="E1947">IF(INDEX(I:I,ROW())&lt;&gt;"",VALUE(TRIM(LEFT(INDEX(I:I,ROW()),6))),0)</f>
        <v>0</v>
      </c>
      <c r="F1947" s="269"/>
      <c r="G1947" s="273"/>
      <c r="H1947" s="288"/>
      <c r="I1947" s="274"/>
      <c r="J1947" s="288"/>
      <c r="K1947" s="289"/>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08" cm="1">
        <f t="array" ref="E1948">IF(INDEX(I:I,ROW())&lt;&gt;"",VALUE(TRIM(LEFT(INDEX(I:I,ROW()),6))),0)</f>
        <v>0</v>
      </c>
      <c r="F1948" s="269"/>
      <c r="G1948" s="273"/>
      <c r="H1948" s="288"/>
      <c r="I1948" s="274"/>
      <c r="J1948" s="288"/>
      <c r="K1948" s="289"/>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08" cm="1">
        <f t="array" ref="E1949">IF(INDEX(I:I,ROW())&lt;&gt;"",VALUE(TRIM(LEFT(INDEX(I:I,ROW()),6))),0)</f>
        <v>0</v>
      </c>
      <c r="F1949" s="269"/>
      <c r="G1949" s="273"/>
      <c r="H1949" s="288"/>
      <c r="I1949" s="274"/>
      <c r="J1949" s="288"/>
      <c r="K1949" s="289"/>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08" cm="1">
        <f t="array" ref="E1950">IF(INDEX(I:I,ROW())&lt;&gt;"",VALUE(TRIM(LEFT(INDEX(I:I,ROW()),6))),0)</f>
        <v>0</v>
      </c>
      <c r="F1950" s="269"/>
      <c r="G1950" s="273"/>
      <c r="H1950" s="288"/>
      <c r="I1950" s="274"/>
      <c r="J1950" s="288"/>
      <c r="K1950" s="289"/>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08" cm="1">
        <f t="array" ref="E1951">IF(INDEX(I:I,ROW())&lt;&gt;"",VALUE(TRIM(LEFT(INDEX(I:I,ROW()),6))),0)</f>
        <v>0</v>
      </c>
      <c r="F1951" s="269"/>
      <c r="G1951" s="273"/>
      <c r="H1951" s="288"/>
      <c r="I1951" s="274"/>
      <c r="J1951" s="288"/>
      <c r="K1951" s="289"/>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08" cm="1">
        <f t="array" ref="E1952">IF(INDEX(I:I,ROW())&lt;&gt;"",VALUE(TRIM(LEFT(INDEX(I:I,ROW()),6))),0)</f>
        <v>0</v>
      </c>
      <c r="F1952" s="269"/>
      <c r="G1952" s="273"/>
      <c r="H1952" s="288"/>
      <c r="I1952" s="274"/>
      <c r="J1952" s="288"/>
      <c r="K1952" s="289"/>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08" cm="1">
        <f t="array" ref="E1953">IF(INDEX(I:I,ROW())&lt;&gt;"",VALUE(TRIM(LEFT(INDEX(I:I,ROW()),6))),0)</f>
        <v>0</v>
      </c>
      <c r="F1953" s="269"/>
      <c r="G1953" s="273"/>
      <c r="H1953" s="288"/>
      <c r="I1953" s="274"/>
      <c r="J1953" s="288"/>
      <c r="K1953" s="289"/>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08" cm="1">
        <f t="array" ref="E1954">IF(INDEX(I:I,ROW())&lt;&gt;"",VALUE(TRIM(LEFT(INDEX(I:I,ROW()),6))),0)</f>
        <v>0</v>
      </c>
      <c r="F1954" s="269"/>
      <c r="G1954" s="273"/>
      <c r="H1954" s="288"/>
      <c r="I1954" s="274"/>
      <c r="J1954" s="288"/>
      <c r="K1954" s="289"/>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08" cm="1">
        <f t="array" ref="E1955">IF(INDEX(I:I,ROW())&lt;&gt;"",VALUE(TRIM(LEFT(INDEX(I:I,ROW()),6))),0)</f>
        <v>0</v>
      </c>
      <c r="F1955" s="269"/>
      <c r="G1955" s="273"/>
      <c r="H1955" s="288"/>
      <c r="I1955" s="274"/>
      <c r="J1955" s="288"/>
      <c r="K1955" s="289"/>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08" cm="1">
        <f t="array" ref="E1956">IF(INDEX(I:I,ROW())&lt;&gt;"",VALUE(TRIM(LEFT(INDEX(I:I,ROW()),6))),0)</f>
        <v>0</v>
      </c>
      <c r="F1956" s="269"/>
      <c r="G1956" s="273"/>
      <c r="H1956" s="288"/>
      <c r="I1956" s="274"/>
      <c r="J1956" s="288"/>
      <c r="K1956" s="289"/>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08" cm="1">
        <f t="array" ref="E1957">IF(INDEX(I:I,ROW())&lt;&gt;"",VALUE(TRIM(LEFT(INDEX(I:I,ROW()),6))),0)</f>
        <v>0</v>
      </c>
      <c r="F1957" s="269"/>
      <c r="G1957" s="273"/>
      <c r="H1957" s="288"/>
      <c r="I1957" s="274"/>
      <c r="J1957" s="288"/>
      <c r="K1957" s="289"/>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08" cm="1">
        <f t="array" ref="E1958">IF(INDEX(I:I,ROW())&lt;&gt;"",VALUE(TRIM(LEFT(INDEX(I:I,ROW()),6))),0)</f>
        <v>0</v>
      </c>
      <c r="F1958" s="269"/>
      <c r="G1958" s="273"/>
      <c r="H1958" s="288"/>
      <c r="I1958" s="274"/>
      <c r="J1958" s="288"/>
      <c r="K1958" s="289"/>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08" cm="1">
        <f t="array" ref="E1959">IF(INDEX(I:I,ROW())&lt;&gt;"",VALUE(TRIM(LEFT(INDEX(I:I,ROW()),6))),0)</f>
        <v>0</v>
      </c>
      <c r="F1959" s="269"/>
      <c r="G1959" s="273"/>
      <c r="H1959" s="288"/>
      <c r="I1959" s="274"/>
      <c r="J1959" s="288"/>
      <c r="K1959" s="289"/>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08" cm="1">
        <f t="array" ref="E1960">IF(INDEX(I:I,ROW())&lt;&gt;"",VALUE(TRIM(LEFT(INDEX(I:I,ROW()),6))),0)</f>
        <v>0</v>
      </c>
      <c r="F1960" s="269"/>
      <c r="G1960" s="273"/>
      <c r="H1960" s="288"/>
      <c r="I1960" s="274"/>
      <c r="J1960" s="288"/>
      <c r="K1960" s="289"/>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08" cm="1">
        <f t="array" ref="E1961">IF(INDEX(I:I,ROW())&lt;&gt;"",VALUE(TRIM(LEFT(INDEX(I:I,ROW()),6))),0)</f>
        <v>0</v>
      </c>
      <c r="F1961" s="269"/>
      <c r="G1961" s="273"/>
      <c r="H1961" s="288"/>
      <c r="I1961" s="274"/>
      <c r="J1961" s="288"/>
      <c r="K1961" s="289"/>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08" cm="1">
        <f t="array" ref="E1962">IF(INDEX(I:I,ROW())&lt;&gt;"",VALUE(TRIM(LEFT(INDEX(I:I,ROW()),6))),0)</f>
        <v>0</v>
      </c>
      <c r="F1962" s="269"/>
      <c r="G1962" s="273"/>
      <c r="H1962" s="288"/>
      <c r="I1962" s="274"/>
      <c r="J1962" s="288"/>
      <c r="K1962" s="289"/>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08" cm="1">
        <f t="array" ref="E1963">IF(INDEX(I:I,ROW())&lt;&gt;"",VALUE(TRIM(LEFT(INDEX(I:I,ROW()),6))),0)</f>
        <v>0</v>
      </c>
      <c r="F1963" s="269"/>
      <c r="G1963" s="273"/>
      <c r="H1963" s="288"/>
      <c r="I1963" s="274"/>
      <c r="J1963" s="288"/>
      <c r="K1963" s="289"/>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08" cm="1">
        <f t="array" ref="E1964">IF(INDEX(I:I,ROW())&lt;&gt;"",VALUE(TRIM(LEFT(INDEX(I:I,ROW()),6))),0)</f>
        <v>0</v>
      </c>
      <c r="F1964" s="269"/>
      <c r="G1964" s="273"/>
      <c r="H1964" s="288"/>
      <c r="I1964" s="274"/>
      <c r="J1964" s="288"/>
      <c r="K1964" s="289"/>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08" cm="1">
        <f t="array" ref="E1965">IF(INDEX(I:I,ROW())&lt;&gt;"",VALUE(TRIM(LEFT(INDEX(I:I,ROW()),6))),0)</f>
        <v>0</v>
      </c>
      <c r="F1965" s="269"/>
      <c r="G1965" s="273"/>
      <c r="H1965" s="288"/>
      <c r="I1965" s="274"/>
      <c r="J1965" s="288"/>
      <c r="K1965" s="289"/>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08" cm="1">
        <f t="array" ref="E1966">IF(INDEX(I:I,ROW())&lt;&gt;"",VALUE(TRIM(LEFT(INDEX(I:I,ROW()),6))),0)</f>
        <v>0</v>
      </c>
      <c r="F1966" s="269"/>
      <c r="G1966" s="273"/>
      <c r="H1966" s="288"/>
      <c r="I1966" s="274"/>
      <c r="J1966" s="288"/>
      <c r="K1966" s="289"/>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08" cm="1">
        <f t="array" ref="E1967">IF(INDEX(I:I,ROW())&lt;&gt;"",VALUE(TRIM(LEFT(INDEX(I:I,ROW()),6))),0)</f>
        <v>0</v>
      </c>
      <c r="F1967" s="269"/>
      <c r="G1967" s="273"/>
      <c r="H1967" s="288"/>
      <c r="I1967" s="274"/>
      <c r="J1967" s="288"/>
      <c r="K1967" s="289"/>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08" cm="1">
        <f t="array" ref="E1968">IF(INDEX(I:I,ROW())&lt;&gt;"",VALUE(TRIM(LEFT(INDEX(I:I,ROW()),6))),0)</f>
        <v>0</v>
      </c>
      <c r="F1968" s="269"/>
      <c r="G1968" s="273"/>
      <c r="H1968" s="288"/>
      <c r="I1968" s="274"/>
      <c r="J1968" s="288"/>
      <c r="K1968" s="289"/>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08" cm="1">
        <f t="array" ref="E1969">IF(INDEX(I:I,ROW())&lt;&gt;"",VALUE(TRIM(LEFT(INDEX(I:I,ROW()),6))),0)</f>
        <v>0</v>
      </c>
      <c r="F1969" s="269"/>
      <c r="G1969" s="273"/>
      <c r="H1969" s="288"/>
      <c r="I1969" s="274"/>
      <c r="J1969" s="288"/>
      <c r="K1969" s="289"/>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08" cm="1">
        <f t="array" ref="E1970">IF(INDEX(I:I,ROW())&lt;&gt;"",VALUE(TRIM(LEFT(INDEX(I:I,ROW()),6))),0)</f>
        <v>0</v>
      </c>
      <c r="F1970" s="269"/>
      <c r="G1970" s="273"/>
      <c r="H1970" s="288"/>
      <c r="I1970" s="274"/>
      <c r="J1970" s="288"/>
      <c r="K1970" s="289"/>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08" cm="1">
        <f t="array" ref="E1971">IF(INDEX(I:I,ROW())&lt;&gt;"",VALUE(TRIM(LEFT(INDEX(I:I,ROW()),6))),0)</f>
        <v>0</v>
      </c>
      <c r="F1971" s="269"/>
      <c r="G1971" s="273"/>
      <c r="H1971" s="288"/>
      <c r="I1971" s="274"/>
      <c r="J1971" s="288"/>
      <c r="K1971" s="289"/>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08" cm="1">
        <f t="array" ref="E1972">IF(INDEX(I:I,ROW())&lt;&gt;"",VALUE(TRIM(LEFT(INDEX(I:I,ROW()),6))),0)</f>
        <v>0</v>
      </c>
      <c r="F1972" s="269"/>
      <c r="G1972" s="273"/>
      <c r="H1972" s="288"/>
      <c r="I1972" s="274"/>
      <c r="J1972" s="288"/>
      <c r="K1972" s="289"/>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08" cm="1">
        <f t="array" ref="E1973">IF(INDEX(I:I,ROW())&lt;&gt;"",VALUE(TRIM(LEFT(INDEX(I:I,ROW()),6))),0)</f>
        <v>0</v>
      </c>
      <c r="F1973" s="269"/>
      <c r="G1973" s="273"/>
      <c r="H1973" s="288"/>
      <c r="I1973" s="274"/>
      <c r="J1973" s="288"/>
      <c r="K1973" s="289"/>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08" cm="1">
        <f t="array" ref="E1974">IF(INDEX(I:I,ROW())&lt;&gt;"",VALUE(TRIM(LEFT(INDEX(I:I,ROW()),6))),0)</f>
        <v>0</v>
      </c>
      <c r="F1974" s="269"/>
      <c r="G1974" s="273"/>
      <c r="H1974" s="288"/>
      <c r="I1974" s="274"/>
      <c r="J1974" s="288"/>
      <c r="K1974" s="289"/>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08" cm="1">
        <f t="array" ref="E1975">IF(INDEX(I:I,ROW())&lt;&gt;"",VALUE(TRIM(LEFT(INDEX(I:I,ROW()),6))),0)</f>
        <v>0</v>
      </c>
      <c r="F1975" s="269"/>
      <c r="G1975" s="273"/>
      <c r="H1975" s="288"/>
      <c r="I1975" s="274"/>
      <c r="J1975" s="288"/>
      <c r="K1975" s="289"/>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08" cm="1">
        <f t="array" ref="E1976">IF(INDEX(I:I,ROW())&lt;&gt;"",VALUE(TRIM(LEFT(INDEX(I:I,ROW()),6))),0)</f>
        <v>0</v>
      </c>
      <c r="F1976" s="269"/>
      <c r="G1976" s="273"/>
      <c r="H1976" s="288"/>
      <c r="I1976" s="274"/>
      <c r="J1976" s="288"/>
      <c r="K1976" s="289"/>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08" cm="1">
        <f t="array" ref="E1977">IF(INDEX(I:I,ROW())&lt;&gt;"",VALUE(TRIM(LEFT(INDEX(I:I,ROW()),6))),0)</f>
        <v>0</v>
      </c>
      <c r="F1977" s="269"/>
      <c r="G1977" s="273"/>
      <c r="H1977" s="288"/>
      <c r="I1977" s="274"/>
      <c r="J1977" s="288"/>
      <c r="K1977" s="289"/>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08" cm="1">
        <f t="array" ref="E1978">IF(INDEX(I:I,ROW())&lt;&gt;"",VALUE(TRIM(LEFT(INDEX(I:I,ROW()),6))),0)</f>
        <v>0</v>
      </c>
      <c r="F1978" s="269"/>
      <c r="G1978" s="273"/>
      <c r="H1978" s="288"/>
      <c r="I1978" s="274"/>
      <c r="J1978" s="288"/>
      <c r="K1978" s="289"/>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08" cm="1">
        <f t="array" ref="E1979">IF(INDEX(I:I,ROW())&lt;&gt;"",VALUE(TRIM(LEFT(INDEX(I:I,ROW()),6))),0)</f>
        <v>0</v>
      </c>
      <c r="F1979" s="269"/>
      <c r="G1979" s="273"/>
      <c r="H1979" s="288"/>
      <c r="I1979" s="274"/>
      <c r="J1979" s="288"/>
      <c r="K1979" s="289"/>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08" cm="1">
        <f t="array" ref="E1980">IF(INDEX(I:I,ROW())&lt;&gt;"",VALUE(TRIM(LEFT(INDEX(I:I,ROW()),6))),0)</f>
        <v>0</v>
      </c>
      <c r="F1980" s="269"/>
      <c r="G1980" s="273"/>
      <c r="H1980" s="288"/>
      <c r="I1980" s="274"/>
      <c r="J1980" s="288"/>
      <c r="K1980" s="289"/>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08" cm="1">
        <f t="array" ref="E1981">IF(INDEX(I:I,ROW())&lt;&gt;"",VALUE(TRIM(LEFT(INDEX(I:I,ROW()),6))),0)</f>
        <v>0</v>
      </c>
      <c r="F1981" s="269"/>
      <c r="G1981" s="273"/>
      <c r="H1981" s="288"/>
      <c r="I1981" s="274"/>
      <c r="J1981" s="288"/>
      <c r="K1981" s="289"/>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08" cm="1">
        <f t="array" ref="E1982">IF(INDEX(I:I,ROW())&lt;&gt;"",VALUE(TRIM(LEFT(INDEX(I:I,ROW()),6))),0)</f>
        <v>0</v>
      </c>
      <c r="F1982" s="269"/>
      <c r="G1982" s="273"/>
      <c r="H1982" s="288"/>
      <c r="I1982" s="274"/>
      <c r="J1982" s="288"/>
      <c r="K1982" s="289"/>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08" cm="1">
        <f t="array" ref="E1983">IF(INDEX(I:I,ROW())&lt;&gt;"",VALUE(TRIM(LEFT(INDEX(I:I,ROW()),6))),0)</f>
        <v>0</v>
      </c>
      <c r="F1983" s="269"/>
      <c r="G1983" s="273"/>
      <c r="H1983" s="288"/>
      <c r="I1983" s="274"/>
      <c r="J1983" s="288"/>
      <c r="K1983" s="289"/>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08" cm="1">
        <f t="array" ref="E1984">IF(INDEX(I:I,ROW())&lt;&gt;"",VALUE(TRIM(LEFT(INDEX(I:I,ROW()),6))),0)</f>
        <v>0</v>
      </c>
      <c r="F1984" s="269"/>
      <c r="G1984" s="273"/>
      <c r="H1984" s="288"/>
      <c r="I1984" s="274"/>
      <c r="J1984" s="288"/>
      <c r="K1984" s="289"/>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08" cm="1">
        <f t="array" ref="E1985">IF(INDEX(I:I,ROW())&lt;&gt;"",VALUE(TRIM(LEFT(INDEX(I:I,ROW()),6))),0)</f>
        <v>0</v>
      </c>
      <c r="F1985" s="269"/>
      <c r="G1985" s="273"/>
      <c r="H1985" s="288"/>
      <c r="I1985" s="274"/>
      <c r="J1985" s="288"/>
      <c r="K1985" s="289"/>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08" cm="1">
        <f t="array" ref="E1986">IF(INDEX(I:I,ROW())&lt;&gt;"",VALUE(TRIM(LEFT(INDEX(I:I,ROW()),6))),0)</f>
        <v>0</v>
      </c>
      <c r="F1986" s="269"/>
      <c r="G1986" s="273"/>
      <c r="H1986" s="288"/>
      <c r="I1986" s="274"/>
      <c r="J1986" s="288"/>
      <c r="K1986" s="289"/>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08" cm="1">
        <f t="array" ref="E1987">IF(INDEX(I:I,ROW())&lt;&gt;"",VALUE(TRIM(LEFT(INDEX(I:I,ROW()),6))),0)</f>
        <v>0</v>
      </c>
      <c r="F1987" s="269"/>
      <c r="G1987" s="273"/>
      <c r="H1987" s="288"/>
      <c r="I1987" s="274"/>
      <c r="J1987" s="288"/>
      <c r="K1987" s="289"/>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08" cm="1">
        <f t="array" ref="E1988">IF(INDEX(I:I,ROW())&lt;&gt;"",VALUE(TRIM(LEFT(INDEX(I:I,ROW()),6))),0)</f>
        <v>0</v>
      </c>
      <c r="F1988" s="269"/>
      <c r="G1988" s="273"/>
      <c r="H1988" s="288"/>
      <c r="I1988" s="274"/>
      <c r="J1988" s="288"/>
      <c r="K1988" s="289"/>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08" cm="1">
        <f t="array" ref="E1989">IF(INDEX(I:I,ROW())&lt;&gt;"",VALUE(TRIM(LEFT(INDEX(I:I,ROW()),6))),0)</f>
        <v>0</v>
      </c>
      <c r="F1989" s="269"/>
      <c r="G1989" s="273"/>
      <c r="H1989" s="288"/>
      <c r="I1989" s="274"/>
      <c r="J1989" s="288"/>
      <c r="K1989" s="289"/>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08" cm="1">
        <f t="array" ref="E1990">IF(INDEX(I:I,ROW())&lt;&gt;"",VALUE(TRIM(LEFT(INDEX(I:I,ROW()),6))),0)</f>
        <v>0</v>
      </c>
      <c r="F1990" s="269"/>
      <c r="G1990" s="273"/>
      <c r="H1990" s="288"/>
      <c r="I1990" s="274"/>
      <c r="J1990" s="288"/>
      <c r="K1990" s="289"/>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08" cm="1">
        <f t="array" ref="E1991">IF(INDEX(I:I,ROW())&lt;&gt;"",VALUE(TRIM(LEFT(INDEX(I:I,ROW()),6))),0)</f>
        <v>0</v>
      </c>
      <c r="F1991" s="269"/>
      <c r="G1991" s="273"/>
      <c r="H1991" s="288"/>
      <c r="I1991" s="274"/>
      <c r="J1991" s="288"/>
      <c r="K1991" s="289"/>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08" cm="1">
        <f t="array" ref="E1992">IF(INDEX(I:I,ROW())&lt;&gt;"",VALUE(TRIM(LEFT(INDEX(I:I,ROW()),6))),0)</f>
        <v>0</v>
      </c>
      <c r="F1992" s="269"/>
      <c r="G1992" s="273"/>
      <c r="H1992" s="288"/>
      <c r="I1992" s="274"/>
      <c r="J1992" s="288"/>
      <c r="K1992" s="289"/>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08" cm="1">
        <f t="array" ref="E1993">IF(INDEX(I:I,ROW())&lt;&gt;"",VALUE(TRIM(LEFT(INDEX(I:I,ROW()),6))),0)</f>
        <v>0</v>
      </c>
      <c r="F1993" s="269"/>
      <c r="G1993" s="273"/>
      <c r="H1993" s="288"/>
      <c r="I1993" s="274"/>
      <c r="J1993" s="288"/>
      <c r="K1993" s="289"/>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08" cm="1">
        <f t="array" ref="E1994">IF(INDEX(I:I,ROW())&lt;&gt;"",VALUE(TRIM(LEFT(INDEX(I:I,ROW()),6))),0)</f>
        <v>0</v>
      </c>
      <c r="F1994" s="269"/>
      <c r="G1994" s="273"/>
      <c r="H1994" s="288"/>
      <c r="I1994" s="274"/>
      <c r="J1994" s="288"/>
      <c r="K1994" s="289"/>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08" cm="1">
        <f t="array" ref="E1995">IF(INDEX(I:I,ROW())&lt;&gt;"",VALUE(TRIM(LEFT(INDEX(I:I,ROW()),6))),0)</f>
        <v>0</v>
      </c>
      <c r="F1995" s="269"/>
      <c r="G1995" s="273"/>
      <c r="H1995" s="288"/>
      <c r="I1995" s="274"/>
      <c r="J1995" s="288"/>
      <c r="K1995" s="289"/>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08" cm="1">
        <f t="array" ref="E1996">IF(INDEX(I:I,ROW())&lt;&gt;"",VALUE(TRIM(LEFT(INDEX(I:I,ROW()),6))),0)</f>
        <v>0</v>
      </c>
      <c r="F1996" s="269"/>
      <c r="G1996" s="273"/>
      <c r="H1996" s="288"/>
      <c r="I1996" s="274"/>
      <c r="J1996" s="288"/>
      <c r="K1996" s="289"/>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08" cm="1">
        <f t="array" ref="E1997">IF(INDEX(I:I,ROW())&lt;&gt;"",VALUE(TRIM(LEFT(INDEX(I:I,ROW()),6))),0)</f>
        <v>0</v>
      </c>
      <c r="F1997" s="269"/>
      <c r="G1997" s="273"/>
      <c r="H1997" s="288"/>
      <c r="I1997" s="274"/>
      <c r="J1997" s="288"/>
      <c r="K1997" s="289"/>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08" cm="1">
        <f t="array" ref="E1998">IF(INDEX(I:I,ROW())&lt;&gt;"",VALUE(TRIM(LEFT(INDEX(I:I,ROW()),6))),0)</f>
        <v>0</v>
      </c>
      <c r="F1998" s="269"/>
      <c r="G1998" s="273"/>
      <c r="H1998" s="288"/>
      <c r="I1998" s="274"/>
      <c r="J1998" s="288"/>
      <c r="K1998" s="289"/>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08" cm="1">
        <f t="array" ref="E1999">IF(INDEX(I:I,ROW())&lt;&gt;"",VALUE(TRIM(LEFT(INDEX(I:I,ROW()),6))),0)</f>
        <v>0</v>
      </c>
      <c r="F1999" s="269"/>
      <c r="G1999" s="273"/>
      <c r="H1999" s="288"/>
      <c r="I1999" s="274"/>
      <c r="J1999" s="288"/>
      <c r="K1999" s="289"/>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08" cm="1">
        <f t="array" ref="E2000">IF(INDEX(I:I,ROW())&lt;&gt;"",VALUE(TRIM(LEFT(INDEX(I:I,ROW()),6))),0)</f>
        <v>0</v>
      </c>
      <c r="F2000" s="269"/>
      <c r="G2000" s="273"/>
      <c r="H2000" s="288"/>
      <c r="I2000" s="274"/>
      <c r="J2000" s="288"/>
      <c r="K2000" s="289"/>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08" cm="1">
        <f t="array" ref="E2001">IF(INDEX(I:I,ROW())&lt;&gt;"",VALUE(TRIM(LEFT(INDEX(I:I,ROW()),6))),0)</f>
        <v>0</v>
      </c>
      <c r="F2001" s="269"/>
      <c r="G2001" s="273"/>
      <c r="H2001" s="288"/>
      <c r="I2001" s="274"/>
      <c r="J2001" s="288"/>
      <c r="K2001" s="289"/>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08" cm="1">
        <f t="array" ref="E2002">IF(INDEX(I:I,ROW())&lt;&gt;"",VALUE(TRIM(LEFT(INDEX(I:I,ROW()),6))),0)</f>
        <v>0</v>
      </c>
      <c r="F2002" s="269"/>
      <c r="G2002" s="273"/>
      <c r="H2002" s="288"/>
      <c r="I2002" s="274"/>
      <c r="J2002" s="288"/>
      <c r="K2002" s="289"/>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08" cm="1">
        <f t="array" ref="E2003">IF(INDEX(I:I,ROW())&lt;&gt;"",VALUE(TRIM(LEFT(INDEX(I:I,ROW()),6))),0)</f>
        <v>0</v>
      </c>
      <c r="F2003" s="269"/>
      <c r="G2003" s="273"/>
      <c r="H2003" s="288"/>
      <c r="I2003" s="274"/>
      <c r="J2003" s="288"/>
      <c r="K2003" s="289"/>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08" cm="1">
        <f t="array" ref="E2004">IF(INDEX(I:I,ROW())&lt;&gt;"",VALUE(TRIM(LEFT(INDEX(I:I,ROW()),6))),0)</f>
        <v>0</v>
      </c>
      <c r="F2004" s="269"/>
      <c r="G2004" s="273"/>
      <c r="H2004" s="288"/>
      <c r="I2004" s="274"/>
      <c r="J2004" s="288"/>
      <c r="K2004" s="289"/>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08" cm="1">
        <f t="array" ref="E2005">IF(INDEX(I:I,ROW())&lt;&gt;"",VALUE(TRIM(LEFT(INDEX(I:I,ROW()),6))),0)</f>
        <v>0</v>
      </c>
      <c r="F2005" s="269"/>
      <c r="G2005" s="273"/>
      <c r="H2005" s="288"/>
      <c r="I2005" s="274"/>
      <c r="J2005" s="288"/>
      <c r="K2005" s="289"/>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08" cm="1">
        <f t="array" ref="E2006">IF(INDEX(I:I,ROW())&lt;&gt;"",VALUE(TRIM(LEFT(INDEX(I:I,ROW()),6))),0)</f>
        <v>0</v>
      </c>
      <c r="F2006" s="269"/>
      <c r="G2006" s="273"/>
      <c r="H2006" s="288"/>
      <c r="I2006" s="274"/>
      <c r="J2006" s="288"/>
      <c r="K2006" s="289"/>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08" cm="1">
        <f t="array" ref="E2007">IF(INDEX(I:I,ROW())&lt;&gt;"",VALUE(TRIM(LEFT(INDEX(I:I,ROW()),6))),0)</f>
        <v>0</v>
      </c>
      <c r="F2007" s="269"/>
      <c r="G2007" s="273"/>
      <c r="H2007" s="288"/>
      <c r="I2007" s="274"/>
      <c r="J2007" s="288"/>
      <c r="K2007" s="289"/>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08" cm="1">
        <f t="array" ref="E2008">IF(INDEX(I:I,ROW())&lt;&gt;"",VALUE(TRIM(LEFT(INDEX(I:I,ROW()),6))),0)</f>
        <v>0</v>
      </c>
      <c r="F2008" s="269"/>
      <c r="G2008" s="273"/>
      <c r="H2008" s="288"/>
      <c r="I2008" s="274"/>
      <c r="J2008" s="288"/>
      <c r="K2008" s="289"/>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08" cm="1">
        <f t="array" ref="E2009">IF(INDEX(I:I,ROW())&lt;&gt;"",VALUE(TRIM(LEFT(INDEX(I:I,ROW()),6))),0)</f>
        <v>0</v>
      </c>
      <c r="F2009" s="269"/>
      <c r="G2009" s="273"/>
      <c r="H2009" s="288"/>
      <c r="I2009" s="274"/>
      <c r="J2009" s="288"/>
      <c r="K2009" s="289"/>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08" cm="1">
        <f t="array" ref="E2010">IF(INDEX(I:I,ROW())&lt;&gt;"",VALUE(TRIM(LEFT(INDEX(I:I,ROW()),6))),0)</f>
        <v>0</v>
      </c>
      <c r="F2010" s="269"/>
      <c r="G2010" s="273"/>
      <c r="H2010" s="288"/>
      <c r="I2010" s="274"/>
      <c r="J2010" s="288"/>
      <c r="K2010" s="289"/>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08" cm="1">
        <f t="array" ref="E2011">IF(INDEX(I:I,ROW())&lt;&gt;"",VALUE(TRIM(LEFT(INDEX(I:I,ROW()),6))),0)</f>
        <v>0</v>
      </c>
      <c r="F2011" s="269"/>
      <c r="G2011" s="273"/>
      <c r="H2011" s="288"/>
      <c r="I2011" s="274"/>
      <c r="J2011" s="288"/>
      <c r="K2011" s="289"/>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08" cm="1">
        <f t="array" ref="E2012">IF(INDEX(I:I,ROW())&lt;&gt;"",VALUE(TRIM(LEFT(INDEX(I:I,ROW()),6))),0)</f>
        <v>0</v>
      </c>
      <c r="F2012" s="269"/>
      <c r="G2012" s="273"/>
      <c r="H2012" s="288"/>
      <c r="I2012" s="274"/>
      <c r="J2012" s="288"/>
      <c r="K2012" s="289"/>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08" cm="1">
        <f t="array" ref="E2013">IF(INDEX(I:I,ROW())&lt;&gt;"",VALUE(TRIM(LEFT(INDEX(I:I,ROW()),6))),0)</f>
        <v>0</v>
      </c>
      <c r="F2013" s="269"/>
      <c r="G2013" s="273"/>
      <c r="H2013" s="288"/>
      <c r="I2013" s="274"/>
      <c r="J2013" s="288"/>
      <c r="K2013" s="289"/>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08" cm="1">
        <f t="array" ref="E2014">IF(INDEX(I:I,ROW())&lt;&gt;"",VALUE(TRIM(LEFT(INDEX(I:I,ROW()),6))),0)</f>
        <v>0</v>
      </c>
      <c r="F2014" s="269"/>
      <c r="G2014" s="273"/>
      <c r="H2014" s="288"/>
      <c r="I2014" s="274"/>
      <c r="J2014" s="288"/>
      <c r="K2014" s="289"/>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08" cm="1">
        <f t="array" ref="E2015">IF(INDEX(I:I,ROW())&lt;&gt;"",VALUE(TRIM(LEFT(INDEX(I:I,ROW()),6))),0)</f>
        <v>0</v>
      </c>
      <c r="F2015" s="269"/>
      <c r="G2015" s="273"/>
      <c r="H2015" s="288"/>
      <c r="I2015" s="274"/>
      <c r="J2015" s="288"/>
      <c r="K2015" s="289"/>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08" cm="1">
        <f t="array" ref="E2016">IF(INDEX(I:I,ROW())&lt;&gt;"",VALUE(TRIM(LEFT(INDEX(I:I,ROW()),6))),0)</f>
        <v>0</v>
      </c>
      <c r="F2016" s="269"/>
      <c r="G2016" s="273"/>
      <c r="H2016" s="288"/>
      <c r="I2016" s="274"/>
      <c r="J2016" s="288"/>
      <c r="K2016" s="289"/>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08" cm="1">
        <f t="array" ref="E2017">IF(INDEX(I:I,ROW())&lt;&gt;"",VALUE(TRIM(LEFT(INDEX(I:I,ROW()),6))),0)</f>
        <v>0</v>
      </c>
      <c r="F2017" s="269"/>
      <c r="G2017" s="273"/>
      <c r="H2017" s="288"/>
      <c r="I2017" s="274"/>
      <c r="J2017" s="288"/>
      <c r="K2017" s="289"/>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08" cm="1">
        <f t="array" ref="E2018">IF(INDEX(I:I,ROW())&lt;&gt;"",VALUE(TRIM(LEFT(INDEX(I:I,ROW()),6))),0)</f>
        <v>0</v>
      </c>
      <c r="F2018" s="269"/>
      <c r="G2018" s="273"/>
      <c r="H2018" s="288"/>
      <c r="I2018" s="274"/>
      <c r="J2018" s="288"/>
      <c r="K2018" s="289"/>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08" cm="1">
        <f t="array" ref="E2019">IF(INDEX(I:I,ROW())&lt;&gt;"",VALUE(TRIM(LEFT(INDEX(I:I,ROW()),6))),0)</f>
        <v>0</v>
      </c>
      <c r="F2019" s="269"/>
      <c r="G2019" s="273"/>
      <c r="H2019" s="288"/>
      <c r="I2019" s="274"/>
      <c r="J2019" s="288"/>
      <c r="K2019" s="289"/>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08" cm="1">
        <f t="array" ref="E2020">IF(INDEX(I:I,ROW())&lt;&gt;"",VALUE(TRIM(LEFT(INDEX(I:I,ROW()),6))),0)</f>
        <v>0</v>
      </c>
      <c r="F2020" s="269"/>
      <c r="G2020" s="273"/>
      <c r="H2020" s="288"/>
      <c r="I2020" s="274"/>
      <c r="J2020" s="288"/>
      <c r="K2020" s="289"/>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08" cm="1">
        <f t="array" ref="E2021">IF(INDEX(I:I,ROW())&lt;&gt;"",VALUE(TRIM(LEFT(INDEX(I:I,ROW()),6))),0)</f>
        <v>0</v>
      </c>
      <c r="F2021" s="269"/>
      <c r="G2021" s="273"/>
      <c r="H2021" s="288"/>
      <c r="I2021" s="274"/>
      <c r="J2021" s="288"/>
      <c r="K2021" s="289"/>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08" cm="1">
        <f t="array" ref="E2022">IF(INDEX(I:I,ROW())&lt;&gt;"",VALUE(TRIM(LEFT(INDEX(I:I,ROW()),6))),0)</f>
        <v>0</v>
      </c>
      <c r="F2022" s="269"/>
      <c r="G2022" s="273"/>
      <c r="H2022" s="288"/>
      <c r="I2022" s="274"/>
      <c r="J2022" s="288"/>
      <c r="K2022" s="289"/>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08" cm="1">
        <f t="array" ref="E2023">IF(INDEX(I:I,ROW())&lt;&gt;"",VALUE(TRIM(LEFT(INDEX(I:I,ROW()),6))),0)</f>
        <v>0</v>
      </c>
      <c r="F2023" s="269"/>
      <c r="G2023" s="273"/>
      <c r="H2023" s="288"/>
      <c r="I2023" s="274"/>
      <c r="J2023" s="288"/>
      <c r="K2023" s="289"/>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08" cm="1">
        <f t="array" ref="E2024">IF(INDEX(I:I,ROW())&lt;&gt;"",VALUE(TRIM(LEFT(INDEX(I:I,ROW()),6))),0)</f>
        <v>0</v>
      </c>
      <c r="F2024" s="269"/>
      <c r="G2024" s="273"/>
      <c r="H2024" s="288"/>
      <c r="I2024" s="274"/>
      <c r="J2024" s="288"/>
      <c r="K2024" s="289"/>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08" cm="1">
        <f t="array" ref="E2025">IF(INDEX(I:I,ROW())&lt;&gt;"",VALUE(TRIM(LEFT(INDEX(I:I,ROW()),6))),0)</f>
        <v>0</v>
      </c>
      <c r="F2025" s="269"/>
      <c r="G2025" s="273"/>
      <c r="H2025" s="288"/>
      <c r="I2025" s="274"/>
      <c r="J2025" s="288"/>
      <c r="K2025" s="289"/>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08" cm="1">
        <f t="array" ref="E2026">IF(INDEX(I:I,ROW())&lt;&gt;"",VALUE(TRIM(LEFT(INDEX(I:I,ROW()),6))),0)</f>
        <v>0</v>
      </c>
      <c r="F2026" s="269"/>
      <c r="G2026" s="273"/>
      <c r="H2026" s="288"/>
      <c r="I2026" s="274"/>
      <c r="J2026" s="288"/>
      <c r="K2026" s="289"/>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08" cm="1">
        <f t="array" ref="E2027">IF(INDEX(I:I,ROW())&lt;&gt;"",VALUE(TRIM(LEFT(INDEX(I:I,ROW()),6))),0)</f>
        <v>0</v>
      </c>
      <c r="F2027" s="269"/>
      <c r="G2027" s="273"/>
      <c r="H2027" s="288"/>
      <c r="I2027" s="274"/>
      <c r="J2027" s="288"/>
      <c r="K2027" s="289"/>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08" cm="1">
        <f t="array" ref="E2028">IF(INDEX(I:I,ROW())&lt;&gt;"",VALUE(TRIM(LEFT(INDEX(I:I,ROW()),6))),0)</f>
        <v>0</v>
      </c>
      <c r="F2028" s="269"/>
      <c r="G2028" s="273"/>
      <c r="H2028" s="288"/>
      <c r="I2028" s="274"/>
      <c r="J2028" s="288"/>
      <c r="K2028" s="289"/>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08" cm="1">
        <f t="array" ref="E2029">IF(INDEX(I:I,ROW())&lt;&gt;"",VALUE(TRIM(LEFT(INDEX(I:I,ROW()),6))),0)</f>
        <v>0</v>
      </c>
      <c r="F2029" s="269"/>
      <c r="G2029" s="273"/>
      <c r="H2029" s="288"/>
      <c r="I2029" s="274"/>
      <c r="J2029" s="288"/>
      <c r="K2029" s="289"/>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08" cm="1">
        <f t="array" ref="E2030">IF(INDEX(I:I,ROW())&lt;&gt;"",VALUE(TRIM(LEFT(INDEX(I:I,ROW()),6))),0)</f>
        <v>0</v>
      </c>
      <c r="F2030" s="269"/>
      <c r="G2030" s="273"/>
      <c r="H2030" s="288"/>
      <c r="I2030" s="274"/>
      <c r="J2030" s="288"/>
      <c r="K2030" s="289"/>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08" cm="1">
        <f t="array" ref="E2031">IF(INDEX(I:I,ROW())&lt;&gt;"",VALUE(TRIM(LEFT(INDEX(I:I,ROW()),6))),0)</f>
        <v>0</v>
      </c>
      <c r="F2031" s="269"/>
      <c r="G2031" s="273"/>
      <c r="H2031" s="288"/>
      <c r="I2031" s="274"/>
      <c r="J2031" s="288"/>
      <c r="K2031" s="289"/>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08" cm="1">
        <f t="array" ref="E2032">IF(INDEX(I:I,ROW())&lt;&gt;"",VALUE(TRIM(LEFT(INDEX(I:I,ROW()),6))),0)</f>
        <v>0</v>
      </c>
      <c r="F2032" s="269"/>
      <c r="G2032" s="273"/>
      <c r="H2032" s="288"/>
      <c r="I2032" s="274"/>
      <c r="J2032" s="288"/>
      <c r="K2032" s="289"/>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08" cm="1">
        <f t="array" ref="E2033">IF(INDEX(I:I,ROW())&lt;&gt;"",VALUE(TRIM(LEFT(INDEX(I:I,ROW()),6))),0)</f>
        <v>0</v>
      </c>
      <c r="F2033" s="269"/>
      <c r="G2033" s="273"/>
      <c r="H2033" s="288"/>
      <c r="I2033" s="274"/>
      <c r="J2033" s="288"/>
      <c r="K2033" s="289"/>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08" cm="1">
        <f t="array" ref="E2034">IF(INDEX(I:I,ROW())&lt;&gt;"",VALUE(TRIM(LEFT(INDEX(I:I,ROW()),6))),0)</f>
        <v>0</v>
      </c>
      <c r="F2034" s="269"/>
      <c r="G2034" s="273"/>
      <c r="H2034" s="288"/>
      <c r="I2034" s="274"/>
      <c r="J2034" s="288"/>
      <c r="K2034" s="289"/>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08" cm="1">
        <f t="array" ref="E2035">IF(INDEX(I:I,ROW())&lt;&gt;"",VALUE(TRIM(LEFT(INDEX(I:I,ROW()),6))),0)</f>
        <v>0</v>
      </c>
      <c r="F2035" s="269"/>
      <c r="G2035" s="273"/>
      <c r="H2035" s="288"/>
      <c r="I2035" s="274"/>
      <c r="J2035" s="288"/>
      <c r="K2035" s="289"/>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08" cm="1">
        <f t="array" ref="E2036">IF(INDEX(I:I,ROW())&lt;&gt;"",VALUE(TRIM(LEFT(INDEX(I:I,ROW()),6))),0)</f>
        <v>0</v>
      </c>
      <c r="F2036" s="269"/>
      <c r="G2036" s="273"/>
      <c r="H2036" s="288"/>
      <c r="I2036" s="274"/>
      <c r="J2036" s="288"/>
      <c r="K2036" s="289"/>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08" cm="1">
        <f t="array" ref="E2037">IF(INDEX(I:I,ROW())&lt;&gt;"",VALUE(TRIM(LEFT(INDEX(I:I,ROW()),6))),0)</f>
        <v>0</v>
      </c>
      <c r="F2037" s="269"/>
      <c r="G2037" s="273"/>
      <c r="H2037" s="288"/>
      <c r="I2037" s="274"/>
      <c r="J2037" s="288"/>
      <c r="K2037" s="289"/>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08" cm="1">
        <f t="array" ref="E2038">IF(INDEX(I:I,ROW())&lt;&gt;"",VALUE(TRIM(LEFT(INDEX(I:I,ROW()),6))),0)</f>
        <v>0</v>
      </c>
      <c r="F2038" s="269"/>
      <c r="G2038" s="273"/>
      <c r="H2038" s="288"/>
      <c r="I2038" s="274"/>
      <c r="J2038" s="288"/>
      <c r="K2038" s="289"/>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08" cm="1">
        <f t="array" ref="E2039">IF(INDEX(I:I,ROW())&lt;&gt;"",VALUE(TRIM(LEFT(INDEX(I:I,ROW()),6))),0)</f>
        <v>0</v>
      </c>
      <c r="F2039" s="269"/>
      <c r="G2039" s="273"/>
      <c r="H2039" s="288"/>
      <c r="I2039" s="274"/>
      <c r="J2039" s="288"/>
      <c r="K2039" s="289"/>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08" cm="1">
        <f t="array" ref="E2040">IF(INDEX(I:I,ROW())&lt;&gt;"",VALUE(TRIM(LEFT(INDEX(I:I,ROW()),6))),0)</f>
        <v>0</v>
      </c>
      <c r="F2040" s="269"/>
      <c r="G2040" s="273"/>
      <c r="H2040" s="288"/>
      <c r="I2040" s="274"/>
      <c r="J2040" s="288"/>
      <c r="K2040" s="289"/>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08" cm="1">
        <f t="array" ref="E2041">IF(INDEX(I:I,ROW())&lt;&gt;"",VALUE(TRIM(LEFT(INDEX(I:I,ROW()),6))),0)</f>
        <v>0</v>
      </c>
      <c r="F2041" s="269"/>
      <c r="G2041" s="273"/>
      <c r="H2041" s="288"/>
      <c r="I2041" s="274"/>
      <c r="J2041" s="288"/>
      <c r="K2041" s="289"/>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08" cm="1">
        <f t="array" ref="E2042">IF(INDEX(I:I,ROW())&lt;&gt;"",VALUE(TRIM(LEFT(INDEX(I:I,ROW()),6))),0)</f>
        <v>0</v>
      </c>
      <c r="F2042" s="269"/>
      <c r="G2042" s="273"/>
      <c r="H2042" s="288"/>
      <c r="I2042" s="274"/>
      <c r="J2042" s="288"/>
      <c r="K2042" s="289"/>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08" cm="1">
        <f t="array" ref="E2043">IF(INDEX(I:I,ROW())&lt;&gt;"",VALUE(TRIM(LEFT(INDEX(I:I,ROW()),6))),0)</f>
        <v>0</v>
      </c>
      <c r="F2043" s="269"/>
      <c r="G2043" s="273"/>
      <c r="H2043" s="288"/>
      <c r="I2043" s="274"/>
      <c r="J2043" s="288"/>
      <c r="K2043" s="289"/>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08" cm="1">
        <f t="array" ref="E2044">IF(INDEX(I:I,ROW())&lt;&gt;"",VALUE(TRIM(LEFT(INDEX(I:I,ROW()),6))),0)</f>
        <v>0</v>
      </c>
      <c r="F2044" s="269"/>
      <c r="G2044" s="273"/>
      <c r="H2044" s="288"/>
      <c r="I2044" s="274"/>
      <c r="J2044" s="288"/>
      <c r="K2044" s="289"/>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08" cm="1">
        <f t="array" ref="E2045">IF(INDEX(I:I,ROW())&lt;&gt;"",VALUE(TRIM(LEFT(INDEX(I:I,ROW()),6))),0)</f>
        <v>0</v>
      </c>
      <c r="F2045" s="269"/>
      <c r="G2045" s="273"/>
      <c r="H2045" s="288"/>
      <c r="I2045" s="274"/>
      <c r="J2045" s="288"/>
      <c r="K2045" s="289"/>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08" cm="1">
        <f t="array" ref="E2046">IF(INDEX(I:I,ROW())&lt;&gt;"",VALUE(TRIM(LEFT(INDEX(I:I,ROW()),6))),0)</f>
        <v>0</v>
      </c>
      <c r="F2046" s="269"/>
      <c r="G2046" s="273"/>
      <c r="H2046" s="288"/>
      <c r="I2046" s="274"/>
      <c r="J2046" s="288"/>
      <c r="K2046" s="289"/>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08" cm="1">
        <f t="array" ref="E2047">IF(INDEX(I:I,ROW())&lt;&gt;"",VALUE(TRIM(LEFT(INDEX(I:I,ROW()),6))),0)</f>
        <v>0</v>
      </c>
      <c r="F2047" s="269"/>
      <c r="G2047" s="273"/>
      <c r="H2047" s="288"/>
      <c r="I2047" s="274"/>
      <c r="J2047" s="288"/>
      <c r="K2047" s="289"/>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08" cm="1">
        <f t="array" ref="E2048">IF(INDEX(I:I,ROW())&lt;&gt;"",VALUE(TRIM(LEFT(INDEX(I:I,ROW()),6))),0)</f>
        <v>0</v>
      </c>
      <c r="F2048" s="269"/>
      <c r="G2048" s="273"/>
      <c r="H2048" s="288"/>
      <c r="I2048" s="274"/>
      <c r="J2048" s="288"/>
      <c r="K2048" s="289"/>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08" cm="1">
        <f t="array" ref="E2049">IF(INDEX(I:I,ROW())&lt;&gt;"",VALUE(TRIM(LEFT(INDEX(I:I,ROW()),6))),0)</f>
        <v>0</v>
      </c>
      <c r="F2049" s="269"/>
      <c r="G2049" s="273"/>
      <c r="H2049" s="288"/>
      <c r="I2049" s="274"/>
      <c r="J2049" s="288"/>
      <c r="K2049" s="289"/>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08" cm="1">
        <f t="array" ref="E2050">IF(INDEX(I:I,ROW())&lt;&gt;"",VALUE(TRIM(LEFT(INDEX(I:I,ROW()),6))),0)</f>
        <v>0</v>
      </c>
      <c r="F2050" s="269"/>
      <c r="G2050" s="273"/>
      <c r="H2050" s="288"/>
      <c r="I2050" s="274"/>
      <c r="J2050" s="288"/>
      <c r="K2050" s="289"/>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08" cm="1">
        <f t="array" ref="E2051">IF(INDEX(I:I,ROW())&lt;&gt;"",VALUE(TRIM(LEFT(INDEX(I:I,ROW()),6))),0)</f>
        <v>0</v>
      </c>
      <c r="F2051" s="269"/>
      <c r="G2051" s="273"/>
      <c r="H2051" s="288"/>
      <c r="I2051" s="274"/>
      <c r="J2051" s="288"/>
      <c r="K2051" s="289"/>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08" cm="1">
        <f t="array" ref="E2052">IF(INDEX(I:I,ROW())&lt;&gt;"",VALUE(TRIM(LEFT(INDEX(I:I,ROW()),6))),0)</f>
        <v>0</v>
      </c>
      <c r="F2052" s="269"/>
      <c r="G2052" s="273"/>
      <c r="H2052" s="288"/>
      <c r="I2052" s="274"/>
      <c r="J2052" s="288"/>
      <c r="K2052" s="289"/>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08" cm="1">
        <f t="array" ref="E2053">IF(INDEX(I:I,ROW())&lt;&gt;"",VALUE(TRIM(LEFT(INDEX(I:I,ROW()),6))),0)</f>
        <v>0</v>
      </c>
      <c r="F2053" s="269"/>
      <c r="G2053" s="273"/>
      <c r="H2053" s="288"/>
      <c r="I2053" s="274"/>
      <c r="J2053" s="288"/>
      <c r="K2053" s="289"/>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08" cm="1">
        <f t="array" ref="E2054">IF(INDEX(I:I,ROW())&lt;&gt;"",VALUE(TRIM(LEFT(INDEX(I:I,ROW()),6))),0)</f>
        <v>0</v>
      </c>
      <c r="F2054" s="269"/>
      <c r="G2054" s="273"/>
      <c r="H2054" s="288"/>
      <c r="I2054" s="274"/>
      <c r="J2054" s="288"/>
      <c r="K2054" s="289"/>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08" cm="1">
        <f t="array" ref="E2055">IF(INDEX(I:I,ROW())&lt;&gt;"",VALUE(TRIM(LEFT(INDEX(I:I,ROW()),6))),0)</f>
        <v>0</v>
      </c>
      <c r="F2055" s="269"/>
      <c r="G2055" s="273"/>
      <c r="H2055" s="288"/>
      <c r="I2055" s="274"/>
      <c r="J2055" s="288"/>
      <c r="K2055" s="289"/>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08" cm="1">
        <f t="array" ref="E2056">IF(INDEX(I:I,ROW())&lt;&gt;"",VALUE(TRIM(LEFT(INDEX(I:I,ROW()),6))),0)</f>
        <v>0</v>
      </c>
      <c r="F2056" s="269"/>
      <c r="G2056" s="273"/>
      <c r="H2056" s="288"/>
      <c r="I2056" s="274"/>
      <c r="J2056" s="288"/>
      <c r="K2056" s="289"/>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08" cm="1">
        <f t="array" ref="E2057">IF(INDEX(I:I,ROW())&lt;&gt;"",VALUE(TRIM(LEFT(INDEX(I:I,ROW()),6))),0)</f>
        <v>0</v>
      </c>
      <c r="F2057" s="269"/>
      <c r="G2057" s="273"/>
      <c r="H2057" s="288"/>
      <c r="I2057" s="274"/>
      <c r="J2057" s="288"/>
      <c r="K2057" s="289"/>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08" cm="1">
        <f t="array" ref="E2058">IF(INDEX(I:I,ROW())&lt;&gt;"",VALUE(TRIM(LEFT(INDEX(I:I,ROW()),6))),0)</f>
        <v>0</v>
      </c>
      <c r="F2058" s="269"/>
      <c r="G2058" s="273"/>
      <c r="H2058" s="288"/>
      <c r="I2058" s="274"/>
      <c r="J2058" s="288"/>
      <c r="K2058" s="289"/>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08" cm="1">
        <f t="array" ref="E2059">IF(INDEX(I:I,ROW())&lt;&gt;"",VALUE(TRIM(LEFT(INDEX(I:I,ROW()),6))),0)</f>
        <v>0</v>
      </c>
      <c r="F2059" s="269"/>
      <c r="G2059" s="273"/>
      <c r="H2059" s="288"/>
      <c r="I2059" s="274"/>
      <c r="J2059" s="288"/>
      <c r="K2059" s="289"/>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08" cm="1">
        <f t="array" ref="E2060">IF(INDEX(I:I,ROW())&lt;&gt;"",VALUE(TRIM(LEFT(INDEX(I:I,ROW()),6))),0)</f>
        <v>0</v>
      </c>
      <c r="F2060" s="269"/>
      <c r="G2060" s="273"/>
      <c r="H2060" s="288"/>
      <c r="I2060" s="274"/>
      <c r="J2060" s="288"/>
      <c r="K2060" s="289"/>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08" cm="1">
        <f t="array" ref="E2061">IF(INDEX(I:I,ROW())&lt;&gt;"",VALUE(TRIM(LEFT(INDEX(I:I,ROW()),6))),0)</f>
        <v>0</v>
      </c>
      <c r="F2061" s="269"/>
      <c r="G2061" s="273"/>
      <c r="H2061" s="288"/>
      <c r="I2061" s="274"/>
      <c r="J2061" s="288"/>
      <c r="K2061" s="289"/>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08" cm="1">
        <f t="array" ref="E2062">IF(INDEX(I:I,ROW())&lt;&gt;"",VALUE(TRIM(LEFT(INDEX(I:I,ROW()),6))),0)</f>
        <v>0</v>
      </c>
      <c r="F2062" s="269"/>
      <c r="G2062" s="273"/>
      <c r="H2062" s="288"/>
      <c r="I2062" s="274"/>
      <c r="J2062" s="288"/>
      <c r="K2062" s="289"/>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08" cm="1">
        <f t="array" ref="E2063">IF(INDEX(I:I,ROW())&lt;&gt;"",VALUE(TRIM(LEFT(INDEX(I:I,ROW()),6))),0)</f>
        <v>0</v>
      </c>
      <c r="F2063" s="269"/>
      <c r="G2063" s="273"/>
      <c r="H2063" s="288"/>
      <c r="I2063" s="274"/>
      <c r="J2063" s="288"/>
      <c r="K2063" s="289"/>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08" cm="1">
        <f t="array" ref="E2064">IF(INDEX(I:I,ROW())&lt;&gt;"",VALUE(TRIM(LEFT(INDEX(I:I,ROW()),6))),0)</f>
        <v>0</v>
      </c>
      <c r="F2064" s="269"/>
      <c r="G2064" s="273"/>
      <c r="H2064" s="288"/>
      <c r="I2064" s="274"/>
      <c r="J2064" s="288"/>
      <c r="K2064" s="289"/>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08" cm="1">
        <f t="array" ref="E2065">IF(INDEX(I:I,ROW())&lt;&gt;"",VALUE(TRIM(LEFT(INDEX(I:I,ROW()),6))),0)</f>
        <v>0</v>
      </c>
      <c r="F2065" s="269"/>
      <c r="G2065" s="273"/>
      <c r="H2065" s="288"/>
      <c r="I2065" s="274"/>
      <c r="J2065" s="288"/>
      <c r="K2065" s="289"/>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08" cm="1">
        <f t="array" ref="E2066">IF(INDEX(I:I,ROW())&lt;&gt;"",VALUE(TRIM(LEFT(INDEX(I:I,ROW()),6))),0)</f>
        <v>0</v>
      </c>
      <c r="F2066" s="269"/>
      <c r="G2066" s="273"/>
      <c r="H2066" s="288"/>
      <c r="I2066" s="274"/>
      <c r="J2066" s="288"/>
      <c r="K2066" s="289"/>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08" cm="1">
        <f t="array" ref="E2067">IF(INDEX(I:I,ROW())&lt;&gt;"",VALUE(TRIM(LEFT(INDEX(I:I,ROW()),6))),0)</f>
        <v>0</v>
      </c>
      <c r="F2067" s="269"/>
      <c r="G2067" s="273"/>
      <c r="H2067" s="288"/>
      <c r="I2067" s="274"/>
      <c r="J2067" s="288"/>
      <c r="K2067" s="289"/>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08" cm="1">
        <f t="array" ref="E2068">IF(INDEX(I:I,ROW())&lt;&gt;"",VALUE(TRIM(LEFT(INDEX(I:I,ROW()),6))),0)</f>
        <v>0</v>
      </c>
      <c r="F2068" s="269"/>
      <c r="G2068" s="273"/>
      <c r="H2068" s="288"/>
      <c r="I2068" s="274"/>
      <c r="J2068" s="288"/>
      <c r="K2068" s="289"/>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08" cm="1">
        <f t="array" ref="E2069">IF(INDEX(I:I,ROW())&lt;&gt;"",VALUE(TRIM(LEFT(INDEX(I:I,ROW()),6))),0)</f>
        <v>0</v>
      </c>
      <c r="F2069" s="269"/>
      <c r="G2069" s="273"/>
      <c r="H2069" s="288"/>
      <c r="I2069" s="274"/>
      <c r="J2069" s="288"/>
      <c r="K2069" s="289"/>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08" cm="1">
        <f t="array" ref="E2070">IF(INDEX(I:I,ROW())&lt;&gt;"",VALUE(TRIM(LEFT(INDEX(I:I,ROW()),6))),0)</f>
        <v>0</v>
      </c>
      <c r="F2070" s="269"/>
      <c r="G2070" s="273"/>
      <c r="H2070" s="288"/>
      <c r="I2070" s="274"/>
      <c r="J2070" s="288"/>
      <c r="K2070" s="289"/>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08" cm="1">
        <f t="array" ref="E2071">IF(INDEX(I:I,ROW())&lt;&gt;"",VALUE(TRIM(LEFT(INDEX(I:I,ROW()),6))),0)</f>
        <v>0</v>
      </c>
      <c r="F2071" s="269"/>
      <c r="G2071" s="273"/>
      <c r="H2071" s="288"/>
      <c r="I2071" s="274"/>
      <c r="J2071" s="288"/>
      <c r="K2071" s="289"/>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08" cm="1">
        <f t="array" ref="E2072">IF(INDEX(I:I,ROW())&lt;&gt;"",VALUE(TRIM(LEFT(INDEX(I:I,ROW()),6))),0)</f>
        <v>0</v>
      </c>
      <c r="F2072" s="269"/>
      <c r="G2072" s="273"/>
      <c r="H2072" s="288"/>
      <c r="I2072" s="274"/>
      <c r="J2072" s="288"/>
      <c r="K2072" s="289"/>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08" cm="1">
        <f t="array" ref="E2073">IF(INDEX(I:I,ROW())&lt;&gt;"",VALUE(TRIM(LEFT(INDEX(I:I,ROW()),6))),0)</f>
        <v>0</v>
      </c>
      <c r="F2073" s="269"/>
      <c r="G2073" s="273"/>
      <c r="H2073" s="288"/>
      <c r="I2073" s="274"/>
      <c r="J2073" s="288"/>
      <c r="K2073" s="289"/>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08" cm="1">
        <f t="array" ref="E2074">IF(INDEX(I:I,ROW())&lt;&gt;"",VALUE(TRIM(LEFT(INDEX(I:I,ROW()),6))),0)</f>
        <v>0</v>
      </c>
      <c r="F2074" s="269"/>
      <c r="G2074" s="273"/>
      <c r="H2074" s="288"/>
      <c r="I2074" s="274"/>
      <c r="J2074" s="288"/>
      <c r="K2074" s="289"/>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08" cm="1">
        <f t="array" ref="E2075">IF(INDEX(I:I,ROW())&lt;&gt;"",VALUE(TRIM(LEFT(INDEX(I:I,ROW()),6))),0)</f>
        <v>0</v>
      </c>
      <c r="F2075" s="269"/>
      <c r="G2075" s="273"/>
      <c r="H2075" s="288"/>
      <c r="I2075" s="274"/>
      <c r="J2075" s="288"/>
      <c r="K2075" s="289"/>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08" cm="1">
        <f t="array" ref="E2076">IF(INDEX(I:I,ROW())&lt;&gt;"",VALUE(TRIM(LEFT(INDEX(I:I,ROW()),6))),0)</f>
        <v>0</v>
      </c>
      <c r="F2076" s="269"/>
      <c r="G2076" s="273"/>
      <c r="H2076" s="288"/>
      <c r="I2076" s="274"/>
      <c r="J2076" s="288"/>
      <c r="K2076" s="289"/>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08" cm="1">
        <f t="array" ref="E2077">IF(INDEX(I:I,ROW())&lt;&gt;"",VALUE(TRIM(LEFT(INDEX(I:I,ROW()),6))),0)</f>
        <v>0</v>
      </c>
      <c r="F2077" s="269"/>
      <c r="G2077" s="273"/>
      <c r="H2077" s="288"/>
      <c r="I2077" s="274"/>
      <c r="J2077" s="288"/>
      <c r="K2077" s="289"/>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08" cm="1">
        <f t="array" ref="E2078">IF(INDEX(I:I,ROW())&lt;&gt;"",VALUE(TRIM(LEFT(INDEX(I:I,ROW()),6))),0)</f>
        <v>0</v>
      </c>
      <c r="F2078" s="269"/>
      <c r="G2078" s="273"/>
      <c r="H2078" s="288"/>
      <c r="I2078" s="274"/>
      <c r="J2078" s="288"/>
      <c r="K2078" s="289"/>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08" cm="1">
        <f t="array" ref="E2079">IF(INDEX(I:I,ROW())&lt;&gt;"",VALUE(TRIM(LEFT(INDEX(I:I,ROW()),6))),0)</f>
        <v>0</v>
      </c>
      <c r="F2079" s="269"/>
      <c r="G2079" s="273"/>
      <c r="H2079" s="288"/>
      <c r="I2079" s="274"/>
      <c r="J2079" s="288"/>
      <c r="K2079" s="289"/>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08" cm="1">
        <f t="array" ref="E2080">IF(INDEX(I:I,ROW())&lt;&gt;"",VALUE(TRIM(LEFT(INDEX(I:I,ROW()),6))),0)</f>
        <v>0</v>
      </c>
      <c r="F2080" s="269"/>
      <c r="G2080" s="273"/>
      <c r="H2080" s="288"/>
      <c r="I2080" s="274"/>
      <c r="J2080" s="288"/>
      <c r="K2080" s="289"/>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08" cm="1">
        <f t="array" ref="E2081">IF(INDEX(I:I,ROW())&lt;&gt;"",VALUE(TRIM(LEFT(INDEX(I:I,ROW()),6))),0)</f>
        <v>0</v>
      </c>
      <c r="F2081" s="269"/>
      <c r="G2081" s="273"/>
      <c r="H2081" s="288"/>
      <c r="I2081" s="274"/>
      <c r="J2081" s="288"/>
      <c r="K2081" s="289"/>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08" cm="1">
        <f t="array" ref="E2082">IF(INDEX(I:I,ROW())&lt;&gt;"",VALUE(TRIM(LEFT(INDEX(I:I,ROW()),6))),0)</f>
        <v>0</v>
      </c>
      <c r="F2082" s="269"/>
      <c r="G2082" s="273"/>
      <c r="H2082" s="288"/>
      <c r="I2082" s="274"/>
      <c r="J2082" s="288"/>
      <c r="K2082" s="289"/>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08" cm="1">
        <f t="array" ref="E2083">IF(INDEX(I:I,ROW())&lt;&gt;"",VALUE(TRIM(LEFT(INDEX(I:I,ROW()),6))),0)</f>
        <v>0</v>
      </c>
      <c r="F2083" s="269"/>
      <c r="G2083" s="273"/>
      <c r="H2083" s="288"/>
      <c r="I2083" s="274"/>
      <c r="J2083" s="288"/>
      <c r="K2083" s="289"/>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08" cm="1">
        <f t="array" ref="E2084">IF(INDEX(I:I,ROW())&lt;&gt;"",VALUE(TRIM(LEFT(INDEX(I:I,ROW()),6))),0)</f>
        <v>0</v>
      </c>
      <c r="F2084" s="269"/>
      <c r="G2084" s="273"/>
      <c r="H2084" s="288"/>
      <c r="I2084" s="274"/>
      <c r="J2084" s="288"/>
      <c r="K2084" s="289"/>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08" cm="1">
        <f t="array" ref="E2085">IF(INDEX(I:I,ROW())&lt;&gt;"",VALUE(TRIM(LEFT(INDEX(I:I,ROW()),6))),0)</f>
        <v>0</v>
      </c>
      <c r="F2085" s="269"/>
      <c r="G2085" s="273"/>
      <c r="H2085" s="288"/>
      <c r="I2085" s="274"/>
      <c r="J2085" s="288"/>
      <c r="K2085" s="289"/>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08" cm="1">
        <f t="array" ref="E2086">IF(INDEX(I:I,ROW())&lt;&gt;"",VALUE(TRIM(LEFT(INDEX(I:I,ROW()),6))),0)</f>
        <v>0</v>
      </c>
      <c r="F2086" s="269"/>
      <c r="G2086" s="273"/>
      <c r="H2086" s="288"/>
      <c r="I2086" s="274"/>
      <c r="J2086" s="288"/>
      <c r="K2086" s="289"/>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08" cm="1">
        <f t="array" ref="E2087">IF(INDEX(I:I,ROW())&lt;&gt;"",VALUE(TRIM(LEFT(INDEX(I:I,ROW()),6))),0)</f>
        <v>0</v>
      </c>
      <c r="F2087" s="269"/>
      <c r="G2087" s="273"/>
      <c r="H2087" s="288"/>
      <c r="I2087" s="274"/>
      <c r="J2087" s="288"/>
      <c r="K2087" s="289"/>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08" cm="1">
        <f t="array" ref="E2088">IF(INDEX(I:I,ROW())&lt;&gt;"",VALUE(TRIM(LEFT(INDEX(I:I,ROW()),6))),0)</f>
        <v>0</v>
      </c>
      <c r="F2088" s="269"/>
      <c r="G2088" s="273"/>
      <c r="H2088" s="288"/>
      <c r="I2088" s="274"/>
      <c r="J2088" s="288"/>
      <c r="K2088" s="289"/>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08" cm="1">
        <f t="array" ref="E2089">IF(INDEX(I:I,ROW())&lt;&gt;"",VALUE(TRIM(LEFT(INDEX(I:I,ROW()),6))),0)</f>
        <v>0</v>
      </c>
      <c r="F2089" s="269"/>
      <c r="G2089" s="273"/>
      <c r="H2089" s="288"/>
      <c r="I2089" s="274"/>
      <c r="J2089" s="288"/>
      <c r="K2089" s="289"/>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08" cm="1">
        <f t="array" ref="E2090">IF(INDEX(I:I,ROW())&lt;&gt;"",VALUE(TRIM(LEFT(INDEX(I:I,ROW()),6))),0)</f>
        <v>0</v>
      </c>
      <c r="F2090" s="269"/>
      <c r="G2090" s="273"/>
      <c r="H2090" s="288"/>
      <c r="I2090" s="274"/>
      <c r="J2090" s="288"/>
      <c r="K2090" s="289"/>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08" cm="1">
        <f t="array" ref="E2091">IF(INDEX(I:I,ROW())&lt;&gt;"",VALUE(TRIM(LEFT(INDEX(I:I,ROW()),6))),0)</f>
        <v>0</v>
      </c>
      <c r="F2091" s="269"/>
      <c r="G2091" s="273"/>
      <c r="H2091" s="288"/>
      <c r="I2091" s="274"/>
      <c r="J2091" s="288"/>
      <c r="K2091" s="289"/>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08" cm="1">
        <f t="array" ref="E2092">IF(INDEX(I:I,ROW())&lt;&gt;"",VALUE(TRIM(LEFT(INDEX(I:I,ROW()),6))),0)</f>
        <v>0</v>
      </c>
      <c r="F2092" s="269"/>
      <c r="G2092" s="273"/>
      <c r="H2092" s="288"/>
      <c r="I2092" s="274"/>
      <c r="J2092" s="288"/>
      <c r="K2092" s="289"/>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08" cm="1">
        <f t="array" ref="E2093">IF(INDEX(I:I,ROW())&lt;&gt;"",VALUE(TRIM(LEFT(INDEX(I:I,ROW()),6))),0)</f>
        <v>0</v>
      </c>
      <c r="F2093" s="269"/>
      <c r="G2093" s="273"/>
      <c r="H2093" s="288"/>
      <c r="I2093" s="274"/>
      <c r="J2093" s="288"/>
      <c r="K2093" s="289"/>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08" cm="1">
        <f t="array" ref="E2094">IF(INDEX(I:I,ROW())&lt;&gt;"",VALUE(TRIM(LEFT(INDEX(I:I,ROW()),6))),0)</f>
        <v>0</v>
      </c>
      <c r="F2094" s="269"/>
      <c r="G2094" s="273"/>
      <c r="H2094" s="288"/>
      <c r="I2094" s="274"/>
      <c r="J2094" s="288"/>
      <c r="K2094" s="289"/>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08" cm="1">
        <f t="array" ref="E2095">IF(INDEX(I:I,ROW())&lt;&gt;"",VALUE(TRIM(LEFT(INDEX(I:I,ROW()),6))),0)</f>
        <v>0</v>
      </c>
      <c r="F2095" s="269"/>
      <c r="G2095" s="273"/>
      <c r="H2095" s="288"/>
      <c r="I2095" s="274"/>
      <c r="J2095" s="288"/>
      <c r="K2095" s="289"/>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08" cm="1">
        <f t="array" ref="E2096">IF(INDEX(I:I,ROW())&lt;&gt;"",VALUE(TRIM(LEFT(INDEX(I:I,ROW()),6))),0)</f>
        <v>0</v>
      </c>
      <c r="F2096" s="269"/>
      <c r="G2096" s="273"/>
      <c r="H2096" s="288"/>
      <c r="I2096" s="274"/>
      <c r="J2096" s="288"/>
      <c r="K2096" s="289"/>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08" cm="1">
        <f t="array" ref="E2097">IF(INDEX(I:I,ROW())&lt;&gt;"",VALUE(TRIM(LEFT(INDEX(I:I,ROW()),6))),0)</f>
        <v>0</v>
      </c>
      <c r="F2097" s="269"/>
      <c r="G2097" s="273"/>
      <c r="H2097" s="288"/>
      <c r="I2097" s="274"/>
      <c r="J2097" s="288"/>
      <c r="K2097" s="289"/>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08" cm="1">
        <f t="array" ref="E2098">IF(INDEX(I:I,ROW())&lt;&gt;"",VALUE(TRIM(LEFT(INDEX(I:I,ROW()),6))),0)</f>
        <v>0</v>
      </c>
      <c r="F2098" s="269"/>
      <c r="G2098" s="273"/>
      <c r="H2098" s="288"/>
      <c r="I2098" s="274"/>
      <c r="J2098" s="288"/>
      <c r="K2098" s="289"/>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08" cm="1">
        <f t="array" ref="E2099">IF(INDEX(I:I,ROW())&lt;&gt;"",VALUE(TRIM(LEFT(INDEX(I:I,ROW()),6))),0)</f>
        <v>0</v>
      </c>
      <c r="F2099" s="269"/>
      <c r="G2099" s="273"/>
      <c r="H2099" s="288"/>
      <c r="I2099" s="274"/>
      <c r="J2099" s="288"/>
      <c r="K2099" s="289"/>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08" cm="1">
        <f t="array" ref="E2100">IF(INDEX(I:I,ROW())&lt;&gt;"",VALUE(TRIM(LEFT(INDEX(I:I,ROW()),6))),0)</f>
        <v>0</v>
      </c>
      <c r="F2100" s="269"/>
      <c r="G2100" s="273"/>
      <c r="H2100" s="288"/>
      <c r="I2100" s="274"/>
      <c r="J2100" s="288"/>
      <c r="K2100" s="289"/>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08" cm="1">
        <f t="array" ref="E2101">IF(INDEX(I:I,ROW())&lt;&gt;"",VALUE(TRIM(LEFT(INDEX(I:I,ROW()),6))),0)</f>
        <v>0</v>
      </c>
      <c r="F2101" s="269"/>
      <c r="G2101" s="273"/>
      <c r="H2101" s="288"/>
      <c r="I2101" s="274"/>
      <c r="J2101" s="288"/>
      <c r="K2101" s="289"/>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08" cm="1">
        <f t="array" ref="E2102">IF(INDEX(I:I,ROW())&lt;&gt;"",VALUE(TRIM(LEFT(INDEX(I:I,ROW()),6))),0)</f>
        <v>0</v>
      </c>
      <c r="F2102" s="269"/>
      <c r="G2102" s="273"/>
      <c r="H2102" s="288"/>
      <c r="I2102" s="274"/>
      <c r="J2102" s="288"/>
      <c r="K2102" s="289"/>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08" cm="1">
        <f t="array" ref="E2103">IF(INDEX(I:I,ROW())&lt;&gt;"",VALUE(TRIM(LEFT(INDEX(I:I,ROW()),6))),0)</f>
        <v>0</v>
      </c>
      <c r="F2103" s="269"/>
      <c r="G2103" s="273"/>
      <c r="H2103" s="288"/>
      <c r="I2103" s="274"/>
      <c r="J2103" s="288"/>
      <c r="K2103" s="289"/>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08" cm="1">
        <f t="array" ref="E2104">IF(INDEX(I:I,ROW())&lt;&gt;"",VALUE(TRIM(LEFT(INDEX(I:I,ROW()),6))),0)</f>
        <v>0</v>
      </c>
      <c r="F2104" s="269"/>
      <c r="G2104" s="273"/>
      <c r="H2104" s="288"/>
      <c r="I2104" s="274"/>
      <c r="J2104" s="288"/>
      <c r="K2104" s="289"/>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08" cm="1">
        <f t="array" ref="E2105">IF(INDEX(I:I,ROW())&lt;&gt;"",VALUE(TRIM(LEFT(INDEX(I:I,ROW()),6))),0)</f>
        <v>0</v>
      </c>
      <c r="F2105" s="269"/>
      <c r="G2105" s="273"/>
      <c r="H2105" s="288"/>
      <c r="I2105" s="274"/>
      <c r="J2105" s="288"/>
      <c r="K2105" s="289"/>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08" cm="1">
        <f t="array" ref="E2106">IF(INDEX(I:I,ROW())&lt;&gt;"",VALUE(TRIM(LEFT(INDEX(I:I,ROW()),6))),0)</f>
        <v>0</v>
      </c>
      <c r="F2106" s="269"/>
      <c r="G2106" s="273"/>
      <c r="H2106" s="288"/>
      <c r="I2106" s="274"/>
      <c r="J2106" s="288"/>
      <c r="K2106" s="289"/>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08" cm="1">
        <f t="array" ref="E2107">IF(INDEX(I:I,ROW())&lt;&gt;"",VALUE(TRIM(LEFT(INDEX(I:I,ROW()),6))),0)</f>
        <v>0</v>
      </c>
      <c r="F2107" s="269"/>
      <c r="G2107" s="273"/>
      <c r="H2107" s="288"/>
      <c r="I2107" s="274"/>
      <c r="J2107" s="288"/>
      <c r="K2107" s="289"/>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08" cm="1">
        <f t="array" ref="E2108">IF(INDEX(I:I,ROW())&lt;&gt;"",VALUE(TRIM(LEFT(INDEX(I:I,ROW()),6))),0)</f>
        <v>0</v>
      </c>
      <c r="F2108" s="269"/>
      <c r="G2108" s="273"/>
      <c r="H2108" s="288"/>
      <c r="I2108" s="274"/>
      <c r="J2108" s="288"/>
      <c r="K2108" s="289"/>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08" cm="1">
        <f t="array" ref="E2109">IF(INDEX(I:I,ROW())&lt;&gt;"",VALUE(TRIM(LEFT(INDEX(I:I,ROW()),6))),0)</f>
        <v>0</v>
      </c>
      <c r="F2109" s="269"/>
      <c r="G2109" s="273"/>
      <c r="H2109" s="288"/>
      <c r="I2109" s="274"/>
      <c r="J2109" s="288"/>
      <c r="K2109" s="289"/>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08" cm="1">
        <f t="array" ref="E2110">IF(INDEX(I:I,ROW())&lt;&gt;"",VALUE(TRIM(LEFT(INDEX(I:I,ROW()),6))),0)</f>
        <v>0</v>
      </c>
      <c r="F2110" s="269"/>
      <c r="G2110" s="273"/>
      <c r="H2110" s="288"/>
      <c r="I2110" s="274"/>
      <c r="J2110" s="288"/>
      <c r="K2110" s="289"/>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08" cm="1">
        <f t="array" ref="E2111">IF(INDEX(I:I,ROW())&lt;&gt;"",VALUE(TRIM(LEFT(INDEX(I:I,ROW()),6))),0)</f>
        <v>0</v>
      </c>
      <c r="F2111" s="269"/>
      <c r="G2111" s="273"/>
      <c r="H2111" s="288"/>
      <c r="I2111" s="274"/>
      <c r="J2111" s="288"/>
      <c r="K2111" s="289"/>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08" cm="1">
        <f t="array" ref="E2112">IF(INDEX(I:I,ROW())&lt;&gt;"",VALUE(TRIM(LEFT(INDEX(I:I,ROW()),6))),0)</f>
        <v>0</v>
      </c>
      <c r="F2112" s="269"/>
      <c r="G2112" s="273"/>
      <c r="H2112" s="288"/>
      <c r="I2112" s="274"/>
      <c r="J2112" s="288"/>
      <c r="K2112" s="289"/>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08" cm="1">
        <f t="array" ref="E2113">IF(INDEX(I:I,ROW())&lt;&gt;"",VALUE(TRIM(LEFT(INDEX(I:I,ROW()),6))),0)</f>
        <v>0</v>
      </c>
      <c r="F2113" s="269"/>
      <c r="G2113" s="273"/>
      <c r="H2113" s="288"/>
      <c r="I2113" s="274"/>
      <c r="J2113" s="288"/>
      <c r="K2113" s="289"/>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08" cm="1">
        <f t="array" ref="E2114">IF(INDEX(I:I,ROW())&lt;&gt;"",VALUE(TRIM(LEFT(INDEX(I:I,ROW()),6))),0)</f>
        <v>0</v>
      </c>
      <c r="F2114" s="269"/>
      <c r="G2114" s="273"/>
      <c r="H2114" s="288"/>
      <c r="I2114" s="274"/>
      <c r="J2114" s="288"/>
      <c r="K2114" s="289"/>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08" cm="1">
        <f t="array" ref="E2115">IF(INDEX(I:I,ROW())&lt;&gt;"",VALUE(TRIM(LEFT(INDEX(I:I,ROW()),6))),0)</f>
        <v>0</v>
      </c>
      <c r="F2115" s="269"/>
      <c r="G2115" s="273"/>
      <c r="H2115" s="288"/>
      <c r="I2115" s="274"/>
      <c r="J2115" s="288"/>
      <c r="K2115" s="289"/>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08" cm="1">
        <f t="array" ref="E2116">IF(INDEX(I:I,ROW())&lt;&gt;"",VALUE(TRIM(LEFT(INDEX(I:I,ROW()),6))),0)</f>
        <v>0</v>
      </c>
      <c r="F2116" s="269"/>
      <c r="G2116" s="273"/>
      <c r="H2116" s="288"/>
      <c r="I2116" s="274"/>
      <c r="J2116" s="288"/>
      <c r="K2116" s="289"/>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08" cm="1">
        <f t="array" ref="E2117">IF(INDEX(I:I,ROW())&lt;&gt;"",VALUE(TRIM(LEFT(INDEX(I:I,ROW()),6))),0)</f>
        <v>0</v>
      </c>
      <c r="F2117" s="269"/>
      <c r="G2117" s="273"/>
      <c r="H2117" s="288"/>
      <c r="I2117" s="274"/>
      <c r="J2117" s="288"/>
      <c r="K2117" s="289"/>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08" cm="1">
        <f t="array" ref="E2118">IF(INDEX(I:I,ROW())&lt;&gt;"",VALUE(TRIM(LEFT(INDEX(I:I,ROW()),6))),0)</f>
        <v>0</v>
      </c>
      <c r="F2118" s="269"/>
      <c r="G2118" s="273"/>
      <c r="H2118" s="288"/>
      <c r="I2118" s="274"/>
      <c r="J2118" s="288"/>
      <c r="K2118" s="289"/>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08" cm="1">
        <f t="array" ref="E2119">IF(INDEX(I:I,ROW())&lt;&gt;"",VALUE(TRIM(LEFT(INDEX(I:I,ROW()),6))),0)</f>
        <v>0</v>
      </c>
      <c r="F2119" s="269"/>
      <c r="G2119" s="273"/>
      <c r="H2119" s="288"/>
      <c r="I2119" s="274"/>
      <c r="J2119" s="288"/>
      <c r="K2119" s="289"/>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08" cm="1">
        <f t="array" ref="E2120">IF(INDEX(I:I,ROW())&lt;&gt;"",VALUE(TRIM(LEFT(INDEX(I:I,ROW()),6))),0)</f>
        <v>0</v>
      </c>
      <c r="F2120" s="269"/>
      <c r="G2120" s="273"/>
      <c r="H2120" s="288"/>
      <c r="I2120" s="274"/>
      <c r="J2120" s="288"/>
      <c r="K2120" s="289"/>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08" cm="1">
        <f t="array" ref="E2121">IF(INDEX(I:I,ROW())&lt;&gt;"",VALUE(TRIM(LEFT(INDEX(I:I,ROW()),6))),0)</f>
        <v>0</v>
      </c>
      <c r="F2121" s="269"/>
      <c r="G2121" s="273"/>
      <c r="H2121" s="288"/>
      <c r="I2121" s="274"/>
      <c r="J2121" s="288"/>
      <c r="K2121" s="289"/>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08" cm="1">
        <f t="array" ref="E2122">IF(INDEX(I:I,ROW())&lt;&gt;"",VALUE(TRIM(LEFT(INDEX(I:I,ROW()),6))),0)</f>
        <v>0</v>
      </c>
      <c r="F2122" s="269"/>
      <c r="G2122" s="273"/>
      <c r="H2122" s="288"/>
      <c r="I2122" s="274"/>
      <c r="J2122" s="288"/>
      <c r="K2122" s="289"/>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08" cm="1">
        <f t="array" ref="E2123">IF(INDEX(I:I,ROW())&lt;&gt;"",VALUE(TRIM(LEFT(INDEX(I:I,ROW()),6))),0)</f>
        <v>0</v>
      </c>
      <c r="F2123" s="269"/>
      <c r="G2123" s="273"/>
      <c r="H2123" s="288"/>
      <c r="I2123" s="274"/>
      <c r="J2123" s="288"/>
      <c r="K2123" s="289"/>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08" cm="1">
        <f t="array" ref="E2124">IF(INDEX(I:I,ROW())&lt;&gt;"",VALUE(TRIM(LEFT(INDEX(I:I,ROW()),6))),0)</f>
        <v>0</v>
      </c>
      <c r="F2124" s="269"/>
      <c r="G2124" s="273"/>
      <c r="H2124" s="288"/>
      <c r="I2124" s="274"/>
      <c r="J2124" s="288"/>
      <c r="K2124" s="289"/>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08" cm="1">
        <f t="array" ref="E2125">IF(INDEX(I:I,ROW())&lt;&gt;"",VALUE(TRIM(LEFT(INDEX(I:I,ROW()),6))),0)</f>
        <v>0</v>
      </c>
      <c r="F2125" s="269"/>
      <c r="G2125" s="273"/>
      <c r="H2125" s="288"/>
      <c r="I2125" s="274"/>
      <c r="J2125" s="288"/>
      <c r="K2125" s="289"/>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08" cm="1">
        <f t="array" ref="E2126">IF(INDEX(I:I,ROW())&lt;&gt;"",VALUE(TRIM(LEFT(INDEX(I:I,ROW()),6))),0)</f>
        <v>0</v>
      </c>
      <c r="F2126" s="269"/>
      <c r="G2126" s="273"/>
      <c r="H2126" s="288"/>
      <c r="I2126" s="274"/>
      <c r="J2126" s="288"/>
      <c r="K2126" s="289"/>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08" cm="1">
        <f t="array" ref="E2127">IF(INDEX(I:I,ROW())&lt;&gt;"",VALUE(TRIM(LEFT(INDEX(I:I,ROW()),6))),0)</f>
        <v>0</v>
      </c>
      <c r="F2127" s="269"/>
      <c r="G2127" s="273"/>
      <c r="H2127" s="288"/>
      <c r="I2127" s="274"/>
      <c r="J2127" s="288"/>
      <c r="K2127" s="289"/>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08" cm="1">
        <f t="array" ref="E2128">IF(INDEX(I:I,ROW())&lt;&gt;"",VALUE(TRIM(LEFT(INDEX(I:I,ROW()),6))),0)</f>
        <v>0</v>
      </c>
      <c r="F2128" s="269"/>
      <c r="G2128" s="273"/>
      <c r="H2128" s="288"/>
      <c r="I2128" s="274"/>
      <c r="J2128" s="288"/>
      <c r="K2128" s="289"/>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08" cm="1">
        <f t="array" ref="E2129">IF(INDEX(I:I,ROW())&lt;&gt;"",VALUE(TRIM(LEFT(INDEX(I:I,ROW()),6))),0)</f>
        <v>0</v>
      </c>
      <c r="F2129" s="269"/>
      <c r="G2129" s="273"/>
      <c r="H2129" s="288"/>
      <c r="I2129" s="274"/>
      <c r="J2129" s="288"/>
      <c r="K2129" s="289"/>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08" cm="1">
        <f t="array" ref="E2130">IF(INDEX(I:I,ROW())&lt;&gt;"",VALUE(TRIM(LEFT(INDEX(I:I,ROW()),6))),0)</f>
        <v>0</v>
      </c>
      <c r="F2130" s="269"/>
      <c r="G2130" s="273"/>
      <c r="H2130" s="288"/>
      <c r="I2130" s="274"/>
      <c r="J2130" s="288"/>
      <c r="K2130" s="289"/>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08" cm="1">
        <f t="array" ref="E2131">IF(INDEX(I:I,ROW())&lt;&gt;"",VALUE(TRIM(LEFT(INDEX(I:I,ROW()),6))),0)</f>
        <v>0</v>
      </c>
      <c r="F2131" s="269"/>
      <c r="G2131" s="273"/>
      <c r="H2131" s="288"/>
      <c r="I2131" s="274"/>
      <c r="J2131" s="288"/>
      <c r="K2131" s="289"/>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08" cm="1">
        <f t="array" ref="E2132">IF(INDEX(I:I,ROW())&lt;&gt;"",VALUE(TRIM(LEFT(INDEX(I:I,ROW()),6))),0)</f>
        <v>0</v>
      </c>
      <c r="F2132" s="269"/>
      <c r="G2132" s="273"/>
      <c r="H2132" s="288"/>
      <c r="I2132" s="274"/>
      <c r="J2132" s="288"/>
      <c r="K2132" s="289"/>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08" cm="1">
        <f t="array" ref="E2133">IF(INDEX(I:I,ROW())&lt;&gt;"",VALUE(TRIM(LEFT(INDEX(I:I,ROW()),6))),0)</f>
        <v>0</v>
      </c>
      <c r="F2133" s="269"/>
      <c r="G2133" s="273"/>
      <c r="H2133" s="288"/>
      <c r="I2133" s="274"/>
      <c r="J2133" s="288"/>
      <c r="K2133" s="289"/>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08" cm="1">
        <f t="array" ref="E2134">IF(INDEX(I:I,ROW())&lt;&gt;"",VALUE(TRIM(LEFT(INDEX(I:I,ROW()),6))),0)</f>
        <v>0</v>
      </c>
      <c r="F2134" s="269"/>
      <c r="G2134" s="273"/>
      <c r="H2134" s="288"/>
      <c r="I2134" s="274"/>
      <c r="J2134" s="288"/>
      <c r="K2134" s="289"/>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08" cm="1">
        <f t="array" ref="E2135">IF(INDEX(I:I,ROW())&lt;&gt;"",VALUE(TRIM(LEFT(INDEX(I:I,ROW()),6))),0)</f>
        <v>0</v>
      </c>
      <c r="F2135" s="269"/>
      <c r="G2135" s="273"/>
      <c r="H2135" s="288"/>
      <c r="I2135" s="274"/>
      <c r="J2135" s="288"/>
      <c r="K2135" s="289"/>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08" cm="1">
        <f t="array" ref="E2136">IF(INDEX(I:I,ROW())&lt;&gt;"",VALUE(TRIM(LEFT(INDEX(I:I,ROW()),6))),0)</f>
        <v>0</v>
      </c>
      <c r="F2136" s="269"/>
      <c r="G2136" s="273"/>
      <c r="H2136" s="288"/>
      <c r="I2136" s="274"/>
      <c r="J2136" s="288"/>
      <c r="K2136" s="289"/>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08" cm="1">
        <f t="array" ref="E2137">IF(INDEX(I:I,ROW())&lt;&gt;"",VALUE(TRIM(LEFT(INDEX(I:I,ROW()),6))),0)</f>
        <v>0</v>
      </c>
      <c r="F2137" s="269"/>
      <c r="G2137" s="273"/>
      <c r="H2137" s="288"/>
      <c r="I2137" s="274"/>
      <c r="J2137" s="288"/>
      <c r="K2137" s="289"/>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08" cm="1">
        <f t="array" ref="E2138">IF(INDEX(I:I,ROW())&lt;&gt;"",VALUE(TRIM(LEFT(INDEX(I:I,ROW()),6))),0)</f>
        <v>0</v>
      </c>
      <c r="F2138" s="269"/>
      <c r="G2138" s="273"/>
      <c r="H2138" s="288"/>
      <c r="I2138" s="274"/>
      <c r="J2138" s="288"/>
      <c r="K2138" s="289"/>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08" cm="1">
        <f t="array" ref="E2139">IF(INDEX(I:I,ROW())&lt;&gt;"",VALUE(TRIM(LEFT(INDEX(I:I,ROW()),6))),0)</f>
        <v>0</v>
      </c>
      <c r="F2139" s="269"/>
      <c r="G2139" s="273"/>
      <c r="H2139" s="288"/>
      <c r="I2139" s="274"/>
      <c r="J2139" s="288"/>
      <c r="K2139" s="289"/>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08" cm="1">
        <f t="array" ref="E2140">IF(INDEX(I:I,ROW())&lt;&gt;"",VALUE(TRIM(LEFT(INDEX(I:I,ROW()),6))),0)</f>
        <v>0</v>
      </c>
      <c r="F2140" s="269"/>
      <c r="G2140" s="273"/>
      <c r="H2140" s="288"/>
      <c r="I2140" s="274"/>
      <c r="J2140" s="288"/>
      <c r="K2140" s="289"/>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08" cm="1">
        <f t="array" ref="E2141">IF(INDEX(I:I,ROW())&lt;&gt;"",VALUE(TRIM(LEFT(INDEX(I:I,ROW()),6))),0)</f>
        <v>0</v>
      </c>
      <c r="F2141" s="269"/>
      <c r="G2141" s="273"/>
      <c r="H2141" s="288"/>
      <c r="I2141" s="274"/>
      <c r="J2141" s="288"/>
      <c r="K2141" s="289"/>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08" cm="1">
        <f t="array" ref="E2142">IF(INDEX(I:I,ROW())&lt;&gt;"",VALUE(TRIM(LEFT(INDEX(I:I,ROW()),6))),0)</f>
        <v>0</v>
      </c>
      <c r="F2142" s="269"/>
      <c r="G2142" s="273"/>
      <c r="H2142" s="288"/>
      <c r="I2142" s="274"/>
      <c r="J2142" s="288"/>
      <c r="K2142" s="289"/>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08" cm="1">
        <f t="array" ref="E2143">IF(INDEX(I:I,ROW())&lt;&gt;"",VALUE(TRIM(LEFT(INDEX(I:I,ROW()),6))),0)</f>
        <v>0</v>
      </c>
      <c r="F2143" s="269"/>
      <c r="G2143" s="273"/>
      <c r="H2143" s="288"/>
      <c r="I2143" s="274"/>
      <c r="J2143" s="288"/>
      <c r="K2143" s="289"/>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08" cm="1">
        <f t="array" ref="E2144">IF(INDEX(I:I,ROW())&lt;&gt;"",VALUE(TRIM(LEFT(INDEX(I:I,ROW()),6))),0)</f>
        <v>0</v>
      </c>
      <c r="F2144" s="269"/>
      <c r="G2144" s="273"/>
      <c r="H2144" s="288"/>
      <c r="I2144" s="274"/>
      <c r="J2144" s="288"/>
      <c r="K2144" s="289"/>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08" cm="1">
        <f t="array" ref="E2145">IF(INDEX(I:I,ROW())&lt;&gt;"",VALUE(TRIM(LEFT(INDEX(I:I,ROW()),6))),0)</f>
        <v>0</v>
      </c>
      <c r="F2145" s="269"/>
      <c r="G2145" s="273"/>
      <c r="H2145" s="288"/>
      <c r="I2145" s="274"/>
      <c r="J2145" s="288"/>
      <c r="K2145" s="289"/>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08" cm="1">
        <f t="array" ref="E2146">IF(INDEX(I:I,ROW())&lt;&gt;"",VALUE(TRIM(LEFT(INDEX(I:I,ROW()),6))),0)</f>
        <v>0</v>
      </c>
      <c r="F2146" s="269"/>
      <c r="G2146" s="273"/>
      <c r="H2146" s="288"/>
      <c r="I2146" s="274"/>
      <c r="J2146" s="288"/>
      <c r="K2146" s="289"/>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08" cm="1">
        <f t="array" ref="E2147">IF(INDEX(I:I,ROW())&lt;&gt;"",VALUE(TRIM(LEFT(INDEX(I:I,ROW()),6))),0)</f>
        <v>0</v>
      </c>
      <c r="F2147" s="269"/>
      <c r="G2147" s="273"/>
      <c r="H2147" s="288"/>
      <c r="I2147" s="274"/>
      <c r="J2147" s="288"/>
      <c r="K2147" s="289"/>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08" cm="1">
        <f t="array" ref="E2148">IF(INDEX(I:I,ROW())&lt;&gt;"",VALUE(TRIM(LEFT(INDEX(I:I,ROW()),6))),0)</f>
        <v>0</v>
      </c>
      <c r="F2148" s="269"/>
      <c r="G2148" s="273"/>
      <c r="H2148" s="288"/>
      <c r="I2148" s="274"/>
      <c r="J2148" s="288"/>
      <c r="K2148" s="289"/>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08" cm="1">
        <f t="array" ref="E2149">IF(INDEX(I:I,ROW())&lt;&gt;"",VALUE(TRIM(LEFT(INDEX(I:I,ROW()),6))),0)</f>
        <v>0</v>
      </c>
      <c r="F2149" s="269"/>
      <c r="G2149" s="273"/>
      <c r="H2149" s="288"/>
      <c r="I2149" s="274"/>
      <c r="J2149" s="288"/>
      <c r="K2149" s="289"/>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08" cm="1">
        <f t="array" ref="E2150">IF(INDEX(I:I,ROW())&lt;&gt;"",VALUE(TRIM(LEFT(INDEX(I:I,ROW()),6))),0)</f>
        <v>0</v>
      </c>
      <c r="F2150" s="269"/>
      <c r="G2150" s="273"/>
      <c r="H2150" s="288"/>
      <c r="I2150" s="274"/>
      <c r="J2150" s="288"/>
      <c r="K2150" s="289"/>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08" cm="1">
        <f t="array" ref="E2151">IF(INDEX(I:I,ROW())&lt;&gt;"",VALUE(TRIM(LEFT(INDEX(I:I,ROW()),6))),0)</f>
        <v>0</v>
      </c>
      <c r="F2151" s="269"/>
      <c r="G2151" s="273"/>
      <c r="H2151" s="288"/>
      <c r="I2151" s="274"/>
      <c r="J2151" s="288"/>
      <c r="K2151" s="289"/>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08" cm="1">
        <f t="array" ref="E2152">IF(INDEX(I:I,ROW())&lt;&gt;"",VALUE(TRIM(LEFT(INDEX(I:I,ROW()),6))),0)</f>
        <v>0</v>
      </c>
      <c r="F2152" s="269"/>
      <c r="G2152" s="273"/>
      <c r="H2152" s="288"/>
      <c r="I2152" s="274"/>
      <c r="J2152" s="288"/>
      <c r="K2152" s="289"/>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08" cm="1">
        <f t="array" ref="E2153">IF(INDEX(I:I,ROW())&lt;&gt;"",VALUE(TRIM(LEFT(INDEX(I:I,ROW()),6))),0)</f>
        <v>0</v>
      </c>
      <c r="F2153" s="269"/>
      <c r="G2153" s="273"/>
      <c r="H2153" s="288"/>
      <c r="I2153" s="274"/>
      <c r="J2153" s="288"/>
      <c r="K2153" s="289"/>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08" cm="1">
        <f t="array" ref="E2154">IF(INDEX(I:I,ROW())&lt;&gt;"",VALUE(TRIM(LEFT(INDEX(I:I,ROW()),6))),0)</f>
        <v>0</v>
      </c>
      <c r="F2154" s="269"/>
      <c r="G2154" s="273"/>
      <c r="H2154" s="288"/>
      <c r="I2154" s="274"/>
      <c r="J2154" s="288"/>
      <c r="K2154" s="289"/>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08" cm="1">
        <f t="array" ref="E2155">IF(INDEX(I:I,ROW())&lt;&gt;"",VALUE(TRIM(LEFT(INDEX(I:I,ROW()),6))),0)</f>
        <v>0</v>
      </c>
      <c r="F2155" s="269"/>
      <c r="G2155" s="273"/>
      <c r="H2155" s="288"/>
      <c r="I2155" s="274"/>
      <c r="J2155" s="288"/>
      <c r="K2155" s="289"/>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08" cm="1">
        <f t="array" ref="E2156">IF(INDEX(I:I,ROW())&lt;&gt;"",VALUE(TRIM(LEFT(INDEX(I:I,ROW()),6))),0)</f>
        <v>0</v>
      </c>
      <c r="F2156" s="269"/>
      <c r="G2156" s="273"/>
      <c r="H2156" s="288"/>
      <c r="I2156" s="274"/>
      <c r="J2156" s="288"/>
      <c r="K2156" s="289"/>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08" cm="1">
        <f t="array" ref="E2157">IF(INDEX(I:I,ROW())&lt;&gt;"",VALUE(TRIM(LEFT(INDEX(I:I,ROW()),6))),0)</f>
        <v>0</v>
      </c>
      <c r="F2157" s="269"/>
      <c r="G2157" s="273"/>
      <c r="H2157" s="288"/>
      <c r="I2157" s="274"/>
      <c r="J2157" s="288"/>
      <c r="K2157" s="289"/>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08" cm="1">
        <f t="array" ref="E2158">IF(INDEX(I:I,ROW())&lt;&gt;"",VALUE(TRIM(LEFT(INDEX(I:I,ROW()),6))),0)</f>
        <v>0</v>
      </c>
      <c r="F2158" s="269"/>
      <c r="G2158" s="273"/>
      <c r="H2158" s="288"/>
      <c r="I2158" s="274"/>
      <c r="J2158" s="288"/>
      <c r="K2158" s="289"/>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08" cm="1">
        <f t="array" ref="E2159">IF(INDEX(I:I,ROW())&lt;&gt;"",VALUE(TRIM(LEFT(INDEX(I:I,ROW()),6))),0)</f>
        <v>0</v>
      </c>
      <c r="F2159" s="269"/>
      <c r="G2159" s="273"/>
      <c r="H2159" s="288"/>
      <c r="I2159" s="274"/>
      <c r="J2159" s="288"/>
      <c r="K2159" s="289"/>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08" cm="1">
        <f t="array" ref="E2160">IF(INDEX(I:I,ROW())&lt;&gt;"",VALUE(TRIM(LEFT(INDEX(I:I,ROW()),6))),0)</f>
        <v>0</v>
      </c>
      <c r="F2160" s="269"/>
      <c r="G2160" s="273"/>
      <c r="H2160" s="288"/>
      <c r="I2160" s="274"/>
      <c r="J2160" s="288"/>
      <c r="K2160" s="289"/>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08" cm="1">
        <f t="array" ref="E2161">IF(INDEX(I:I,ROW())&lt;&gt;"",VALUE(TRIM(LEFT(INDEX(I:I,ROW()),6))),0)</f>
        <v>0</v>
      </c>
      <c r="F2161" s="269"/>
      <c r="G2161" s="273"/>
      <c r="H2161" s="288"/>
      <c r="I2161" s="274"/>
      <c r="J2161" s="288"/>
      <c r="K2161" s="289"/>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08" cm="1">
        <f t="array" ref="E2162">IF(INDEX(I:I,ROW())&lt;&gt;"",VALUE(TRIM(LEFT(INDEX(I:I,ROW()),6))),0)</f>
        <v>0</v>
      </c>
      <c r="F2162" s="269"/>
      <c r="G2162" s="273"/>
      <c r="H2162" s="288"/>
      <c r="I2162" s="274"/>
      <c r="J2162" s="288"/>
      <c r="K2162" s="289"/>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08" cm="1">
        <f t="array" ref="E2163">IF(INDEX(I:I,ROW())&lt;&gt;"",VALUE(TRIM(LEFT(INDEX(I:I,ROW()),6))),0)</f>
        <v>0</v>
      </c>
      <c r="F2163" s="269"/>
      <c r="G2163" s="273"/>
      <c r="H2163" s="288"/>
      <c r="I2163" s="274"/>
      <c r="J2163" s="288"/>
      <c r="K2163" s="289"/>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08" cm="1">
        <f t="array" ref="E2164">IF(INDEX(I:I,ROW())&lt;&gt;"",VALUE(TRIM(LEFT(INDEX(I:I,ROW()),6))),0)</f>
        <v>0</v>
      </c>
      <c r="F2164" s="269"/>
      <c r="G2164" s="273"/>
      <c r="H2164" s="288"/>
      <c r="I2164" s="274"/>
      <c r="J2164" s="288"/>
      <c r="K2164" s="289"/>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08" cm="1">
        <f t="array" ref="E2165">IF(INDEX(I:I,ROW())&lt;&gt;"",VALUE(TRIM(LEFT(INDEX(I:I,ROW()),6))),0)</f>
        <v>0</v>
      </c>
      <c r="F2165" s="269"/>
      <c r="G2165" s="273"/>
      <c r="H2165" s="288"/>
      <c r="I2165" s="274"/>
      <c r="J2165" s="288"/>
      <c r="K2165" s="289"/>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08" cm="1">
        <f t="array" ref="E2166">IF(INDEX(I:I,ROW())&lt;&gt;"",VALUE(TRIM(LEFT(INDEX(I:I,ROW()),6))),0)</f>
        <v>0</v>
      </c>
      <c r="F2166" s="269"/>
      <c r="G2166" s="273"/>
      <c r="H2166" s="288"/>
      <c r="I2166" s="274"/>
      <c r="J2166" s="288"/>
      <c r="K2166" s="289"/>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08" cm="1">
        <f t="array" ref="E2167">IF(INDEX(I:I,ROW())&lt;&gt;"",VALUE(TRIM(LEFT(INDEX(I:I,ROW()),6))),0)</f>
        <v>0</v>
      </c>
      <c r="F2167" s="269"/>
      <c r="G2167" s="273"/>
      <c r="H2167" s="288"/>
      <c r="I2167" s="274"/>
      <c r="J2167" s="288"/>
      <c r="K2167" s="289"/>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08" cm="1">
        <f t="array" ref="E2168">IF(INDEX(I:I,ROW())&lt;&gt;"",VALUE(TRIM(LEFT(INDEX(I:I,ROW()),6))),0)</f>
        <v>0</v>
      </c>
      <c r="F2168" s="269"/>
      <c r="G2168" s="273"/>
      <c r="H2168" s="288"/>
      <c r="I2168" s="274"/>
      <c r="J2168" s="288"/>
      <c r="K2168" s="289"/>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08" cm="1">
        <f t="array" ref="E2169">IF(INDEX(I:I,ROW())&lt;&gt;"",VALUE(TRIM(LEFT(INDEX(I:I,ROW()),6))),0)</f>
        <v>0</v>
      </c>
      <c r="F2169" s="269"/>
      <c r="G2169" s="273"/>
      <c r="H2169" s="288"/>
      <c r="I2169" s="274"/>
      <c r="J2169" s="288"/>
      <c r="K2169" s="289"/>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08" cm="1">
        <f t="array" ref="E2170">IF(INDEX(I:I,ROW())&lt;&gt;"",VALUE(TRIM(LEFT(INDEX(I:I,ROW()),6))),0)</f>
        <v>0</v>
      </c>
      <c r="F2170" s="269"/>
      <c r="G2170" s="273"/>
      <c r="H2170" s="288"/>
      <c r="I2170" s="274"/>
      <c r="J2170" s="288"/>
      <c r="K2170" s="289"/>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08" cm="1">
        <f t="array" ref="E2171">IF(INDEX(I:I,ROW())&lt;&gt;"",VALUE(TRIM(LEFT(INDEX(I:I,ROW()),6))),0)</f>
        <v>0</v>
      </c>
      <c r="F2171" s="269"/>
      <c r="G2171" s="273"/>
      <c r="H2171" s="288"/>
      <c r="I2171" s="274"/>
      <c r="J2171" s="288"/>
      <c r="K2171" s="289"/>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08" cm="1">
        <f t="array" ref="E2172">IF(INDEX(I:I,ROW())&lt;&gt;"",VALUE(TRIM(LEFT(INDEX(I:I,ROW()),6))),0)</f>
        <v>0</v>
      </c>
      <c r="F2172" s="269"/>
      <c r="G2172" s="273"/>
      <c r="H2172" s="288"/>
      <c r="I2172" s="274"/>
      <c r="J2172" s="288"/>
      <c r="K2172" s="289"/>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08" cm="1">
        <f t="array" ref="E2173">IF(INDEX(I:I,ROW())&lt;&gt;"",VALUE(TRIM(LEFT(INDEX(I:I,ROW()),6))),0)</f>
        <v>0</v>
      </c>
      <c r="F2173" s="269"/>
      <c r="G2173" s="273"/>
      <c r="H2173" s="288"/>
      <c r="I2173" s="274"/>
      <c r="J2173" s="288"/>
      <c r="K2173" s="289"/>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08" cm="1">
        <f t="array" ref="E2174">IF(INDEX(I:I,ROW())&lt;&gt;"",VALUE(TRIM(LEFT(INDEX(I:I,ROW()),6))),0)</f>
        <v>0</v>
      </c>
      <c r="F2174" s="269"/>
      <c r="G2174" s="273"/>
      <c r="H2174" s="288"/>
      <c r="I2174" s="274"/>
      <c r="J2174" s="288"/>
      <c r="K2174" s="289"/>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08" cm="1">
        <f t="array" ref="E2175">IF(INDEX(I:I,ROW())&lt;&gt;"",VALUE(TRIM(LEFT(INDEX(I:I,ROW()),6))),0)</f>
        <v>0</v>
      </c>
      <c r="F2175" s="269"/>
      <c r="G2175" s="273"/>
      <c r="H2175" s="288"/>
      <c r="I2175" s="274"/>
      <c r="J2175" s="288"/>
      <c r="K2175" s="289"/>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08" cm="1">
        <f t="array" ref="E2176">IF(INDEX(I:I,ROW())&lt;&gt;"",VALUE(TRIM(LEFT(INDEX(I:I,ROW()),6))),0)</f>
        <v>0</v>
      </c>
      <c r="F2176" s="269"/>
      <c r="G2176" s="273"/>
      <c r="H2176" s="288"/>
      <c r="I2176" s="274"/>
      <c r="J2176" s="288"/>
      <c r="K2176" s="289"/>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08" cm="1">
        <f t="array" ref="E2177">IF(INDEX(I:I,ROW())&lt;&gt;"",VALUE(TRIM(LEFT(INDEX(I:I,ROW()),6))),0)</f>
        <v>0</v>
      </c>
      <c r="F2177" s="269"/>
      <c r="G2177" s="273"/>
      <c r="H2177" s="288"/>
      <c r="I2177" s="274"/>
      <c r="J2177" s="288"/>
      <c r="K2177" s="289"/>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08" cm="1">
        <f t="array" ref="E2178">IF(INDEX(I:I,ROW())&lt;&gt;"",VALUE(TRIM(LEFT(INDEX(I:I,ROW()),6))),0)</f>
        <v>0</v>
      </c>
      <c r="F2178" s="269"/>
      <c r="G2178" s="273"/>
      <c r="H2178" s="288"/>
      <c r="I2178" s="274"/>
      <c r="J2178" s="288"/>
      <c r="K2178" s="289"/>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08" cm="1">
        <f t="array" ref="E2179">IF(INDEX(I:I,ROW())&lt;&gt;"",VALUE(TRIM(LEFT(INDEX(I:I,ROW()),6))),0)</f>
        <v>0</v>
      </c>
      <c r="F2179" s="269"/>
      <c r="G2179" s="273"/>
      <c r="H2179" s="288"/>
      <c r="I2179" s="274"/>
      <c r="J2179" s="288"/>
      <c r="K2179" s="289"/>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08" cm="1">
        <f t="array" ref="E2180">IF(INDEX(I:I,ROW())&lt;&gt;"",VALUE(TRIM(LEFT(INDEX(I:I,ROW()),6))),0)</f>
        <v>0</v>
      </c>
      <c r="F2180" s="269"/>
      <c r="G2180" s="273"/>
      <c r="H2180" s="288"/>
      <c r="I2180" s="274"/>
      <c r="J2180" s="288"/>
      <c r="K2180" s="289"/>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08" cm="1">
        <f t="array" ref="E2181">IF(INDEX(I:I,ROW())&lt;&gt;"",VALUE(TRIM(LEFT(INDEX(I:I,ROW()),6))),0)</f>
        <v>0</v>
      </c>
      <c r="F2181" s="269"/>
      <c r="G2181" s="273"/>
      <c r="H2181" s="288"/>
      <c r="I2181" s="274"/>
      <c r="J2181" s="288"/>
      <c r="K2181" s="289"/>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08" cm="1">
        <f t="array" ref="E2182">IF(INDEX(I:I,ROW())&lt;&gt;"",VALUE(TRIM(LEFT(INDEX(I:I,ROW()),6))),0)</f>
        <v>0</v>
      </c>
      <c r="F2182" s="269"/>
      <c r="G2182" s="273"/>
      <c r="H2182" s="288"/>
      <c r="I2182" s="274"/>
      <c r="J2182" s="288"/>
      <c r="K2182" s="289"/>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08" cm="1">
        <f t="array" ref="E2183">IF(INDEX(I:I,ROW())&lt;&gt;"",VALUE(TRIM(LEFT(INDEX(I:I,ROW()),6))),0)</f>
        <v>0</v>
      </c>
      <c r="F2183" s="269"/>
      <c r="G2183" s="273"/>
      <c r="H2183" s="288"/>
      <c r="I2183" s="274"/>
      <c r="J2183" s="288"/>
      <c r="K2183" s="289"/>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08" cm="1">
        <f t="array" ref="E2184">IF(INDEX(I:I,ROW())&lt;&gt;"",VALUE(TRIM(LEFT(INDEX(I:I,ROW()),6))),0)</f>
        <v>0</v>
      </c>
      <c r="F2184" s="269"/>
      <c r="G2184" s="273"/>
      <c r="H2184" s="288"/>
      <c r="I2184" s="274"/>
      <c r="J2184" s="288"/>
      <c r="K2184" s="289"/>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08" cm="1">
        <f t="array" ref="E2185">IF(INDEX(I:I,ROW())&lt;&gt;"",VALUE(TRIM(LEFT(INDEX(I:I,ROW()),6))),0)</f>
        <v>0</v>
      </c>
      <c r="F2185" s="269"/>
      <c r="G2185" s="273"/>
      <c r="H2185" s="288"/>
      <c r="I2185" s="274"/>
      <c r="J2185" s="288"/>
      <c r="K2185" s="289"/>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08" cm="1">
        <f t="array" ref="E2186">IF(INDEX(I:I,ROW())&lt;&gt;"",VALUE(TRIM(LEFT(INDEX(I:I,ROW()),6))),0)</f>
        <v>0</v>
      </c>
      <c r="F2186" s="269"/>
      <c r="G2186" s="273"/>
      <c r="H2186" s="288"/>
      <c r="I2186" s="274"/>
      <c r="J2186" s="288"/>
      <c r="K2186" s="289"/>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08" cm="1">
        <f t="array" ref="E2187">IF(INDEX(I:I,ROW())&lt;&gt;"",VALUE(TRIM(LEFT(INDEX(I:I,ROW()),6))),0)</f>
        <v>0</v>
      </c>
      <c r="F2187" s="269"/>
      <c r="G2187" s="273"/>
      <c r="H2187" s="288"/>
      <c r="I2187" s="274"/>
      <c r="J2187" s="288"/>
      <c r="K2187" s="289"/>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08" cm="1">
        <f t="array" ref="E2188">IF(INDEX(I:I,ROW())&lt;&gt;"",VALUE(TRIM(LEFT(INDEX(I:I,ROW()),6))),0)</f>
        <v>0</v>
      </c>
      <c r="F2188" s="269"/>
      <c r="G2188" s="273"/>
      <c r="H2188" s="288"/>
      <c r="I2188" s="274"/>
      <c r="J2188" s="288"/>
      <c r="K2188" s="289"/>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08" cm="1">
        <f t="array" ref="E2189">IF(INDEX(I:I,ROW())&lt;&gt;"",VALUE(TRIM(LEFT(INDEX(I:I,ROW()),6))),0)</f>
        <v>0</v>
      </c>
      <c r="F2189" s="269"/>
      <c r="G2189" s="273"/>
      <c r="H2189" s="288"/>
      <c r="I2189" s="274"/>
      <c r="J2189" s="288"/>
      <c r="K2189" s="289"/>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08" cm="1">
        <f t="array" ref="E2190">IF(INDEX(I:I,ROW())&lt;&gt;"",VALUE(TRIM(LEFT(INDEX(I:I,ROW()),6))),0)</f>
        <v>0</v>
      </c>
      <c r="F2190" s="269"/>
      <c r="G2190" s="273"/>
      <c r="H2190" s="288"/>
      <c r="I2190" s="274"/>
      <c r="J2190" s="288"/>
      <c r="K2190" s="289"/>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08" cm="1">
        <f t="array" ref="E2191">IF(INDEX(I:I,ROW())&lt;&gt;"",VALUE(TRIM(LEFT(INDEX(I:I,ROW()),6))),0)</f>
        <v>0</v>
      </c>
      <c r="F2191" s="269"/>
      <c r="G2191" s="273"/>
      <c r="H2191" s="288"/>
      <c r="I2191" s="274"/>
      <c r="J2191" s="288"/>
      <c r="K2191" s="289"/>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08" cm="1">
        <f t="array" ref="E2192">IF(INDEX(I:I,ROW())&lt;&gt;"",VALUE(TRIM(LEFT(INDEX(I:I,ROW()),6))),0)</f>
        <v>0</v>
      </c>
      <c r="F2192" s="269"/>
      <c r="G2192" s="273"/>
      <c r="H2192" s="288"/>
      <c r="I2192" s="274"/>
      <c r="J2192" s="288"/>
      <c r="K2192" s="289"/>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08" cm="1">
        <f t="array" ref="E2193">IF(INDEX(I:I,ROW())&lt;&gt;"",VALUE(TRIM(LEFT(INDEX(I:I,ROW()),6))),0)</f>
        <v>0</v>
      </c>
      <c r="F2193" s="269"/>
      <c r="G2193" s="273"/>
      <c r="H2193" s="288"/>
      <c r="I2193" s="274"/>
      <c r="J2193" s="288"/>
      <c r="K2193" s="289"/>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08" cm="1">
        <f t="array" ref="E2194">IF(INDEX(I:I,ROW())&lt;&gt;"",VALUE(TRIM(LEFT(INDEX(I:I,ROW()),6))),0)</f>
        <v>0</v>
      </c>
      <c r="F2194" s="269"/>
      <c r="G2194" s="273"/>
      <c r="H2194" s="288"/>
      <c r="I2194" s="274"/>
      <c r="J2194" s="288"/>
      <c r="K2194" s="289"/>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08" cm="1">
        <f t="array" ref="E2195">IF(INDEX(I:I,ROW())&lt;&gt;"",VALUE(TRIM(LEFT(INDEX(I:I,ROW()),6))),0)</f>
        <v>0</v>
      </c>
      <c r="F2195" s="269"/>
      <c r="G2195" s="273"/>
      <c r="H2195" s="288"/>
      <c r="I2195" s="274"/>
      <c r="J2195" s="288"/>
      <c r="K2195" s="289"/>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08" cm="1">
        <f t="array" ref="E2196">IF(INDEX(I:I,ROW())&lt;&gt;"",VALUE(TRIM(LEFT(INDEX(I:I,ROW()),6))),0)</f>
        <v>0</v>
      </c>
      <c r="F2196" s="269"/>
      <c r="G2196" s="273"/>
      <c r="H2196" s="288"/>
      <c r="I2196" s="274"/>
      <c r="J2196" s="288"/>
      <c r="K2196" s="289"/>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08" cm="1">
        <f t="array" ref="E2197">IF(INDEX(I:I,ROW())&lt;&gt;"",VALUE(TRIM(LEFT(INDEX(I:I,ROW()),6))),0)</f>
        <v>0</v>
      </c>
      <c r="F2197" s="269"/>
      <c r="G2197" s="273"/>
      <c r="H2197" s="288"/>
      <c r="I2197" s="274"/>
      <c r="J2197" s="288"/>
      <c r="K2197" s="289"/>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08" cm="1">
        <f t="array" ref="E2198">IF(INDEX(I:I,ROW())&lt;&gt;"",VALUE(TRIM(LEFT(INDEX(I:I,ROW()),6))),0)</f>
        <v>0</v>
      </c>
      <c r="F2198" s="269"/>
      <c r="G2198" s="273"/>
      <c r="H2198" s="288"/>
      <c r="I2198" s="274"/>
      <c r="J2198" s="288"/>
      <c r="K2198" s="289"/>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08" cm="1">
        <f t="array" ref="E2199">IF(INDEX(I:I,ROW())&lt;&gt;"",VALUE(TRIM(LEFT(INDEX(I:I,ROW()),6))),0)</f>
        <v>0</v>
      </c>
      <c r="F2199" s="269"/>
      <c r="G2199" s="273"/>
      <c r="H2199" s="288"/>
      <c r="I2199" s="274"/>
      <c r="J2199" s="288"/>
      <c r="K2199" s="289"/>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08" cm="1">
        <f t="array" ref="E2200">IF(INDEX(I:I,ROW())&lt;&gt;"",VALUE(TRIM(LEFT(INDEX(I:I,ROW()),6))),0)</f>
        <v>0</v>
      </c>
      <c r="F2200" s="269"/>
      <c r="G2200" s="273"/>
      <c r="H2200" s="288"/>
      <c r="I2200" s="274"/>
      <c r="J2200" s="288"/>
      <c r="K2200" s="289"/>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08" cm="1">
        <f t="array" ref="E2201">IF(INDEX(I:I,ROW())&lt;&gt;"",VALUE(TRIM(LEFT(INDEX(I:I,ROW()),6))),0)</f>
        <v>0</v>
      </c>
      <c r="F2201" s="269"/>
      <c r="G2201" s="273"/>
      <c r="H2201" s="288"/>
      <c r="I2201" s="274"/>
      <c r="J2201" s="288"/>
      <c r="K2201" s="289"/>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08" cm="1">
        <f t="array" ref="E2202">IF(INDEX(I:I,ROW())&lt;&gt;"",VALUE(TRIM(LEFT(INDEX(I:I,ROW()),6))),0)</f>
        <v>0</v>
      </c>
      <c r="F2202" s="269"/>
      <c r="G2202" s="273"/>
      <c r="H2202" s="288"/>
      <c r="I2202" s="274"/>
      <c r="J2202" s="288"/>
      <c r="K2202" s="289"/>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08" cm="1">
        <f t="array" ref="E2203">IF(INDEX(I:I,ROW())&lt;&gt;"",VALUE(TRIM(LEFT(INDEX(I:I,ROW()),6))),0)</f>
        <v>0</v>
      </c>
      <c r="F2203" s="269"/>
      <c r="G2203" s="273"/>
      <c r="H2203" s="288"/>
      <c r="I2203" s="274"/>
      <c r="J2203" s="288"/>
      <c r="K2203" s="289"/>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08" cm="1">
        <f t="array" ref="E2204">IF(INDEX(I:I,ROW())&lt;&gt;"",VALUE(TRIM(LEFT(INDEX(I:I,ROW()),6))),0)</f>
        <v>0</v>
      </c>
      <c r="F2204" s="269"/>
      <c r="G2204" s="273"/>
      <c r="H2204" s="288"/>
      <c r="I2204" s="274"/>
      <c r="J2204" s="288"/>
      <c r="K2204" s="289"/>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08" cm="1">
        <f t="array" ref="E2205">IF(INDEX(I:I,ROW())&lt;&gt;"",VALUE(TRIM(LEFT(INDEX(I:I,ROW()),6))),0)</f>
        <v>0</v>
      </c>
      <c r="F2205" s="269"/>
      <c r="G2205" s="273"/>
      <c r="H2205" s="288"/>
      <c r="I2205" s="274"/>
      <c r="J2205" s="288"/>
      <c r="K2205" s="289"/>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08" cm="1">
        <f t="array" ref="E2206">IF(INDEX(I:I,ROW())&lt;&gt;"",VALUE(TRIM(LEFT(INDEX(I:I,ROW()),6))),0)</f>
        <v>0</v>
      </c>
      <c r="F2206" s="269"/>
      <c r="G2206" s="273"/>
      <c r="H2206" s="288"/>
      <c r="I2206" s="274"/>
      <c r="J2206" s="288"/>
      <c r="K2206" s="289"/>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08" cm="1">
        <f t="array" ref="E2207">IF(INDEX(I:I,ROW())&lt;&gt;"",VALUE(TRIM(LEFT(INDEX(I:I,ROW()),6))),0)</f>
        <v>0</v>
      </c>
      <c r="F2207" s="269"/>
      <c r="G2207" s="273"/>
      <c r="H2207" s="288"/>
      <c r="I2207" s="274"/>
      <c r="J2207" s="288"/>
      <c r="K2207" s="289"/>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08" cm="1">
        <f t="array" ref="E2208">IF(INDEX(I:I,ROW())&lt;&gt;"",VALUE(TRIM(LEFT(INDEX(I:I,ROW()),6))),0)</f>
        <v>0</v>
      </c>
      <c r="F2208" s="269"/>
      <c r="G2208" s="273"/>
      <c r="H2208" s="288"/>
      <c r="I2208" s="274"/>
      <c r="J2208" s="288"/>
      <c r="K2208" s="289"/>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08" cm="1">
        <f t="array" ref="E2209">IF(INDEX(I:I,ROW())&lt;&gt;"",VALUE(TRIM(LEFT(INDEX(I:I,ROW()),6))),0)</f>
        <v>0</v>
      </c>
      <c r="F2209" s="269"/>
      <c r="G2209" s="273"/>
      <c r="H2209" s="288"/>
      <c r="I2209" s="274"/>
      <c r="J2209" s="288"/>
      <c r="K2209" s="289"/>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08" cm="1">
        <f t="array" ref="E2210">IF(INDEX(I:I,ROW())&lt;&gt;"",VALUE(TRIM(LEFT(INDEX(I:I,ROW()),6))),0)</f>
        <v>0</v>
      </c>
      <c r="F2210" s="269"/>
      <c r="G2210" s="273"/>
      <c r="H2210" s="288"/>
      <c r="I2210" s="274"/>
      <c r="J2210" s="288"/>
      <c r="K2210" s="289"/>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08" cm="1">
        <f t="array" ref="E2211">IF(INDEX(I:I,ROW())&lt;&gt;"",VALUE(TRIM(LEFT(INDEX(I:I,ROW()),6))),0)</f>
        <v>0</v>
      </c>
      <c r="F2211" s="269"/>
      <c r="G2211" s="273"/>
      <c r="H2211" s="288"/>
      <c r="I2211" s="274"/>
      <c r="J2211" s="288"/>
      <c r="K2211" s="289"/>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08" cm="1">
        <f t="array" ref="E2212">IF(INDEX(I:I,ROW())&lt;&gt;"",VALUE(TRIM(LEFT(INDEX(I:I,ROW()),6))),0)</f>
        <v>0</v>
      </c>
      <c r="F2212" s="269"/>
      <c r="G2212" s="273"/>
      <c r="H2212" s="288"/>
      <c r="I2212" s="274"/>
      <c r="J2212" s="288"/>
      <c r="K2212" s="289"/>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08" cm="1">
        <f t="array" ref="E2213">IF(INDEX(I:I,ROW())&lt;&gt;"",VALUE(TRIM(LEFT(INDEX(I:I,ROW()),6))),0)</f>
        <v>0</v>
      </c>
      <c r="F2213" s="269"/>
      <c r="G2213" s="273"/>
      <c r="H2213" s="288"/>
      <c r="I2213" s="274"/>
      <c r="J2213" s="288"/>
      <c r="K2213" s="289"/>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08" cm="1">
        <f t="array" ref="E2214">IF(INDEX(I:I,ROW())&lt;&gt;"",VALUE(TRIM(LEFT(INDEX(I:I,ROW()),6))),0)</f>
        <v>0</v>
      </c>
      <c r="F2214" s="269"/>
      <c r="G2214" s="273"/>
      <c r="H2214" s="288"/>
      <c r="I2214" s="274"/>
      <c r="J2214" s="288"/>
      <c r="K2214" s="289"/>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08" cm="1">
        <f t="array" ref="E2215">IF(INDEX(I:I,ROW())&lt;&gt;"",VALUE(TRIM(LEFT(INDEX(I:I,ROW()),6))),0)</f>
        <v>0</v>
      </c>
      <c r="F2215" s="269"/>
      <c r="G2215" s="273"/>
      <c r="H2215" s="288"/>
      <c r="I2215" s="274"/>
      <c r="J2215" s="288"/>
      <c r="K2215" s="289"/>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08" cm="1">
        <f t="array" ref="E2216">IF(INDEX(I:I,ROW())&lt;&gt;"",VALUE(TRIM(LEFT(INDEX(I:I,ROW()),6))),0)</f>
        <v>0</v>
      </c>
      <c r="F2216" s="269"/>
      <c r="G2216" s="273"/>
      <c r="H2216" s="288"/>
      <c r="I2216" s="274"/>
      <c r="J2216" s="288"/>
      <c r="K2216" s="289"/>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08" cm="1">
        <f t="array" ref="E2217">IF(INDEX(I:I,ROW())&lt;&gt;"",VALUE(TRIM(LEFT(INDEX(I:I,ROW()),6))),0)</f>
        <v>0</v>
      </c>
      <c r="F2217" s="269"/>
      <c r="G2217" s="273"/>
      <c r="H2217" s="288"/>
      <c r="I2217" s="274"/>
      <c r="J2217" s="288"/>
      <c r="K2217" s="289"/>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08" cm="1">
        <f t="array" ref="E2218">IF(INDEX(I:I,ROW())&lt;&gt;"",VALUE(TRIM(LEFT(INDEX(I:I,ROW()),6))),0)</f>
        <v>0</v>
      </c>
      <c r="F2218" s="269"/>
      <c r="G2218" s="273"/>
      <c r="H2218" s="288"/>
      <c r="I2218" s="274"/>
      <c r="J2218" s="288"/>
      <c r="K2218" s="289"/>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08" cm="1">
        <f t="array" ref="E2219">IF(INDEX(I:I,ROW())&lt;&gt;"",VALUE(TRIM(LEFT(INDEX(I:I,ROW()),6))),0)</f>
        <v>0</v>
      </c>
      <c r="F2219" s="269"/>
      <c r="G2219" s="273"/>
      <c r="H2219" s="288"/>
      <c r="I2219" s="274"/>
      <c r="J2219" s="288"/>
      <c r="K2219" s="289"/>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08" cm="1">
        <f t="array" ref="E2220">IF(INDEX(I:I,ROW())&lt;&gt;"",VALUE(TRIM(LEFT(INDEX(I:I,ROW()),6))),0)</f>
        <v>0</v>
      </c>
      <c r="F2220" s="269"/>
      <c r="G2220" s="273"/>
      <c r="H2220" s="288"/>
      <c r="I2220" s="274"/>
      <c r="J2220" s="288"/>
      <c r="K2220" s="289"/>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08" cm="1">
        <f t="array" ref="E2221">IF(INDEX(I:I,ROW())&lt;&gt;"",VALUE(TRIM(LEFT(INDEX(I:I,ROW()),6))),0)</f>
        <v>0</v>
      </c>
      <c r="F2221" s="269"/>
      <c r="G2221" s="273"/>
      <c r="H2221" s="288"/>
      <c r="I2221" s="274"/>
      <c r="J2221" s="288"/>
      <c r="K2221" s="289"/>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08" cm="1">
        <f t="array" ref="E2222">IF(INDEX(I:I,ROW())&lt;&gt;"",VALUE(TRIM(LEFT(INDEX(I:I,ROW()),6))),0)</f>
        <v>0</v>
      </c>
      <c r="F2222" s="269"/>
      <c r="G2222" s="273"/>
      <c r="H2222" s="288"/>
      <c r="I2222" s="274"/>
      <c r="J2222" s="288"/>
      <c r="K2222" s="289"/>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08" cm="1">
        <f t="array" ref="E2223">IF(INDEX(I:I,ROW())&lt;&gt;"",VALUE(TRIM(LEFT(INDEX(I:I,ROW()),6))),0)</f>
        <v>0</v>
      </c>
      <c r="F2223" s="269"/>
      <c r="G2223" s="273"/>
      <c r="H2223" s="288"/>
      <c r="I2223" s="274"/>
      <c r="J2223" s="288"/>
      <c r="K2223" s="289"/>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08" cm="1">
        <f t="array" ref="E2224">IF(INDEX(I:I,ROW())&lt;&gt;"",VALUE(TRIM(LEFT(INDEX(I:I,ROW()),6))),0)</f>
        <v>0</v>
      </c>
      <c r="F2224" s="269"/>
      <c r="G2224" s="273"/>
      <c r="H2224" s="288"/>
      <c r="I2224" s="274"/>
      <c r="J2224" s="288"/>
      <c r="K2224" s="289"/>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08" cm="1">
        <f t="array" ref="E2225">IF(INDEX(I:I,ROW())&lt;&gt;"",VALUE(TRIM(LEFT(INDEX(I:I,ROW()),6))),0)</f>
        <v>0</v>
      </c>
      <c r="F2225" s="269"/>
      <c r="G2225" s="273"/>
      <c r="H2225" s="288"/>
      <c r="I2225" s="274"/>
      <c r="J2225" s="288"/>
      <c r="K2225" s="289"/>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08" cm="1">
        <f t="array" ref="E2226">IF(INDEX(I:I,ROW())&lt;&gt;"",VALUE(TRIM(LEFT(INDEX(I:I,ROW()),6))),0)</f>
        <v>0</v>
      </c>
      <c r="F2226" s="269"/>
      <c r="G2226" s="273"/>
      <c r="H2226" s="288"/>
      <c r="I2226" s="274"/>
      <c r="J2226" s="288"/>
      <c r="K2226" s="289"/>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08" cm="1">
        <f t="array" ref="E2227">IF(INDEX(I:I,ROW())&lt;&gt;"",VALUE(TRIM(LEFT(INDEX(I:I,ROW()),6))),0)</f>
        <v>0</v>
      </c>
      <c r="F2227" s="269"/>
      <c r="G2227" s="273"/>
      <c r="H2227" s="288"/>
      <c r="I2227" s="274"/>
      <c r="J2227" s="288"/>
      <c r="K2227" s="289"/>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08" cm="1">
        <f t="array" ref="E2228">IF(INDEX(I:I,ROW())&lt;&gt;"",VALUE(TRIM(LEFT(INDEX(I:I,ROW()),6))),0)</f>
        <v>0</v>
      </c>
      <c r="F2228" s="269"/>
      <c r="G2228" s="273"/>
      <c r="H2228" s="288"/>
      <c r="I2228" s="274"/>
      <c r="J2228" s="288"/>
      <c r="K2228" s="289"/>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08" cm="1">
        <f t="array" ref="E2229">IF(INDEX(I:I,ROW())&lt;&gt;"",VALUE(TRIM(LEFT(INDEX(I:I,ROW()),6))),0)</f>
        <v>0</v>
      </c>
      <c r="F2229" s="269"/>
      <c r="G2229" s="273"/>
      <c r="H2229" s="288"/>
      <c r="I2229" s="274"/>
      <c r="J2229" s="288"/>
      <c r="K2229" s="289"/>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08" cm="1">
        <f t="array" ref="E2230">IF(INDEX(I:I,ROW())&lt;&gt;"",VALUE(TRIM(LEFT(INDEX(I:I,ROW()),6))),0)</f>
        <v>0</v>
      </c>
      <c r="F2230" s="269"/>
      <c r="G2230" s="273"/>
      <c r="H2230" s="288"/>
      <c r="I2230" s="274"/>
      <c r="J2230" s="288"/>
      <c r="K2230" s="289"/>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08" cm="1">
        <f t="array" ref="E2231">IF(INDEX(I:I,ROW())&lt;&gt;"",VALUE(TRIM(LEFT(INDEX(I:I,ROW()),6))),0)</f>
        <v>0</v>
      </c>
      <c r="F2231" s="269"/>
      <c r="G2231" s="273"/>
      <c r="H2231" s="288"/>
      <c r="I2231" s="274"/>
      <c r="J2231" s="288"/>
      <c r="K2231" s="289"/>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08" cm="1">
        <f t="array" ref="E2232">IF(INDEX(I:I,ROW())&lt;&gt;"",VALUE(TRIM(LEFT(INDEX(I:I,ROW()),6))),0)</f>
        <v>0</v>
      </c>
      <c r="F2232" s="269"/>
      <c r="G2232" s="273"/>
      <c r="H2232" s="288"/>
      <c r="I2232" s="274"/>
      <c r="J2232" s="288"/>
      <c r="K2232" s="289"/>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08" cm="1">
        <f t="array" ref="E2233">IF(INDEX(I:I,ROW())&lt;&gt;"",VALUE(TRIM(LEFT(INDEX(I:I,ROW()),6))),0)</f>
        <v>0</v>
      </c>
      <c r="F2233" s="269"/>
      <c r="G2233" s="273"/>
      <c r="H2233" s="288"/>
      <c r="I2233" s="274"/>
      <c r="J2233" s="288"/>
      <c r="K2233" s="289"/>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08" cm="1">
        <f t="array" ref="E2234">IF(INDEX(I:I,ROW())&lt;&gt;"",VALUE(TRIM(LEFT(INDEX(I:I,ROW()),6))),0)</f>
        <v>0</v>
      </c>
      <c r="F2234" s="269"/>
      <c r="G2234" s="273"/>
      <c r="H2234" s="288"/>
      <c r="I2234" s="274"/>
      <c r="J2234" s="288"/>
      <c r="K2234" s="289"/>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08" cm="1">
        <f t="array" ref="E2235">IF(INDEX(I:I,ROW())&lt;&gt;"",VALUE(TRIM(LEFT(INDEX(I:I,ROW()),6))),0)</f>
        <v>0</v>
      </c>
      <c r="F2235" s="269"/>
      <c r="G2235" s="273"/>
      <c r="H2235" s="288"/>
      <c r="I2235" s="274"/>
      <c r="J2235" s="288"/>
      <c r="K2235" s="289"/>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08" cm="1">
        <f t="array" ref="E2236">IF(INDEX(I:I,ROW())&lt;&gt;"",VALUE(TRIM(LEFT(INDEX(I:I,ROW()),6))),0)</f>
        <v>0</v>
      </c>
      <c r="F2236" s="269"/>
      <c r="G2236" s="273"/>
      <c r="H2236" s="288"/>
      <c r="I2236" s="274"/>
      <c r="J2236" s="288"/>
      <c r="K2236" s="289"/>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08" cm="1">
        <f t="array" ref="E2237">IF(INDEX(I:I,ROW())&lt;&gt;"",VALUE(TRIM(LEFT(INDEX(I:I,ROW()),6))),0)</f>
        <v>0</v>
      </c>
      <c r="F2237" s="269"/>
      <c r="G2237" s="273"/>
      <c r="H2237" s="288"/>
      <c r="I2237" s="274"/>
      <c r="J2237" s="288"/>
      <c r="K2237" s="289"/>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08" cm="1">
        <f t="array" ref="E2238">IF(INDEX(I:I,ROW())&lt;&gt;"",VALUE(TRIM(LEFT(INDEX(I:I,ROW()),6))),0)</f>
        <v>0</v>
      </c>
      <c r="F2238" s="269"/>
      <c r="G2238" s="273"/>
      <c r="H2238" s="288"/>
      <c r="I2238" s="274"/>
      <c r="J2238" s="288"/>
      <c r="K2238" s="289"/>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08" cm="1">
        <f t="array" ref="E2239">IF(INDEX(I:I,ROW())&lt;&gt;"",VALUE(TRIM(LEFT(INDEX(I:I,ROW()),6))),0)</f>
        <v>0</v>
      </c>
      <c r="F2239" s="269"/>
      <c r="G2239" s="273"/>
      <c r="H2239" s="288"/>
      <c r="I2239" s="274"/>
      <c r="J2239" s="288"/>
      <c r="K2239" s="289"/>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08" cm="1">
        <f t="array" ref="E2240">IF(INDEX(I:I,ROW())&lt;&gt;"",VALUE(TRIM(LEFT(INDEX(I:I,ROW()),6))),0)</f>
        <v>0</v>
      </c>
      <c r="F2240" s="269"/>
      <c r="G2240" s="273"/>
      <c r="H2240" s="288"/>
      <c r="I2240" s="274"/>
      <c r="J2240" s="288"/>
      <c r="K2240" s="289"/>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08" cm="1">
        <f t="array" ref="E2241">IF(INDEX(I:I,ROW())&lt;&gt;"",VALUE(TRIM(LEFT(INDEX(I:I,ROW()),6))),0)</f>
        <v>0</v>
      </c>
      <c r="F2241" s="269"/>
      <c r="G2241" s="273"/>
      <c r="H2241" s="288"/>
      <c r="I2241" s="274"/>
      <c r="J2241" s="288"/>
      <c r="K2241" s="289"/>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08" cm="1">
        <f t="array" ref="E2242">IF(INDEX(I:I,ROW())&lt;&gt;"",VALUE(TRIM(LEFT(INDEX(I:I,ROW()),6))),0)</f>
        <v>0</v>
      </c>
      <c r="F2242" s="269"/>
      <c r="G2242" s="273"/>
      <c r="H2242" s="288"/>
      <c r="I2242" s="274"/>
      <c r="J2242" s="288"/>
      <c r="K2242" s="289"/>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08" cm="1">
        <f t="array" ref="E2243">IF(INDEX(I:I,ROW())&lt;&gt;"",VALUE(TRIM(LEFT(INDEX(I:I,ROW()),6))),0)</f>
        <v>0</v>
      </c>
      <c r="F2243" s="269"/>
      <c r="G2243" s="273"/>
      <c r="H2243" s="288"/>
      <c r="I2243" s="274"/>
      <c r="J2243" s="288"/>
      <c r="K2243" s="289"/>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08" cm="1">
        <f t="array" ref="E2244">IF(INDEX(I:I,ROW())&lt;&gt;"",VALUE(TRIM(LEFT(INDEX(I:I,ROW()),6))),0)</f>
        <v>0</v>
      </c>
      <c r="F2244" s="269"/>
      <c r="G2244" s="273"/>
      <c r="H2244" s="288"/>
      <c r="I2244" s="274"/>
      <c r="J2244" s="288"/>
      <c r="K2244" s="289"/>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08" cm="1">
        <f t="array" ref="E2245">IF(INDEX(I:I,ROW())&lt;&gt;"",VALUE(TRIM(LEFT(INDEX(I:I,ROW()),6))),0)</f>
        <v>0</v>
      </c>
      <c r="F2245" s="269"/>
      <c r="G2245" s="273"/>
      <c r="H2245" s="288"/>
      <c r="I2245" s="274"/>
      <c r="J2245" s="288"/>
      <c r="K2245" s="289"/>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08" cm="1">
        <f t="array" ref="E2246">IF(INDEX(I:I,ROW())&lt;&gt;"",VALUE(TRIM(LEFT(INDEX(I:I,ROW()),6))),0)</f>
        <v>0</v>
      </c>
      <c r="F2246" s="269"/>
      <c r="G2246" s="273"/>
      <c r="H2246" s="288"/>
      <c r="I2246" s="274"/>
      <c r="J2246" s="288"/>
      <c r="K2246" s="289"/>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08" cm="1">
        <f t="array" ref="E2247">IF(INDEX(I:I,ROW())&lt;&gt;"",VALUE(TRIM(LEFT(INDEX(I:I,ROW()),6))),0)</f>
        <v>0</v>
      </c>
      <c r="F2247" s="269"/>
      <c r="G2247" s="273"/>
      <c r="H2247" s="288"/>
      <c r="I2247" s="274"/>
      <c r="J2247" s="288"/>
      <c r="K2247" s="289"/>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08" cm="1">
        <f t="array" ref="E2248">IF(INDEX(I:I,ROW())&lt;&gt;"",VALUE(TRIM(LEFT(INDEX(I:I,ROW()),6))),0)</f>
        <v>0</v>
      </c>
      <c r="F2248" s="269"/>
      <c r="G2248" s="273"/>
      <c r="H2248" s="288"/>
      <c r="I2248" s="274"/>
      <c r="J2248" s="288"/>
      <c r="K2248" s="289"/>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08" cm="1">
        <f t="array" ref="E2249">IF(INDEX(I:I,ROW())&lt;&gt;"",VALUE(TRIM(LEFT(INDEX(I:I,ROW()),6))),0)</f>
        <v>0</v>
      </c>
      <c r="F2249" s="269"/>
      <c r="G2249" s="273"/>
      <c r="H2249" s="288"/>
      <c r="I2249" s="274"/>
      <c r="J2249" s="288"/>
      <c r="K2249" s="289"/>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08" cm="1">
        <f t="array" ref="E2250">IF(INDEX(I:I,ROW())&lt;&gt;"",VALUE(TRIM(LEFT(INDEX(I:I,ROW()),6))),0)</f>
        <v>0</v>
      </c>
      <c r="F2250" s="269"/>
      <c r="G2250" s="273"/>
      <c r="H2250" s="288"/>
      <c r="I2250" s="274"/>
      <c r="J2250" s="288"/>
      <c r="K2250" s="289"/>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08" cm="1">
        <f t="array" ref="E2251">IF(INDEX(I:I,ROW())&lt;&gt;"",VALUE(TRIM(LEFT(INDEX(I:I,ROW()),6))),0)</f>
        <v>0</v>
      </c>
      <c r="F2251" s="269"/>
      <c r="G2251" s="273"/>
      <c r="H2251" s="288"/>
      <c r="I2251" s="274"/>
      <c r="J2251" s="288"/>
      <c r="K2251" s="289"/>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08" cm="1">
        <f t="array" ref="E2252">IF(INDEX(I:I,ROW())&lt;&gt;"",VALUE(TRIM(LEFT(INDEX(I:I,ROW()),6))),0)</f>
        <v>0</v>
      </c>
      <c r="F2252" s="269"/>
      <c r="G2252" s="273"/>
      <c r="H2252" s="288"/>
      <c r="I2252" s="274"/>
      <c r="J2252" s="288"/>
      <c r="K2252" s="289"/>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08" cm="1">
        <f t="array" ref="E2253">IF(INDEX(I:I,ROW())&lt;&gt;"",VALUE(TRIM(LEFT(INDEX(I:I,ROW()),6))),0)</f>
        <v>0</v>
      </c>
      <c r="F2253" s="269"/>
      <c r="G2253" s="273"/>
      <c r="H2253" s="288"/>
      <c r="I2253" s="274"/>
      <c r="J2253" s="288"/>
      <c r="K2253" s="289"/>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08" cm="1">
        <f t="array" ref="E2254">IF(INDEX(I:I,ROW())&lt;&gt;"",VALUE(TRIM(LEFT(INDEX(I:I,ROW()),6))),0)</f>
        <v>0</v>
      </c>
      <c r="F2254" s="269"/>
      <c r="G2254" s="273"/>
      <c r="H2254" s="288"/>
      <c r="I2254" s="274"/>
      <c r="J2254" s="288"/>
      <c r="K2254" s="289"/>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08" cm="1">
        <f t="array" ref="E2255">IF(INDEX(I:I,ROW())&lt;&gt;"",VALUE(TRIM(LEFT(INDEX(I:I,ROW()),6))),0)</f>
        <v>0</v>
      </c>
      <c r="F2255" s="269"/>
      <c r="G2255" s="273"/>
      <c r="H2255" s="288"/>
      <c r="I2255" s="274"/>
      <c r="J2255" s="288"/>
      <c r="K2255" s="289"/>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08" cm="1">
        <f t="array" ref="E2256">IF(INDEX(I:I,ROW())&lt;&gt;"",VALUE(TRIM(LEFT(INDEX(I:I,ROW()),6))),0)</f>
        <v>0</v>
      </c>
      <c r="F2256" s="269"/>
      <c r="G2256" s="273"/>
      <c r="H2256" s="288"/>
      <c r="I2256" s="274"/>
      <c r="J2256" s="288"/>
      <c r="K2256" s="289"/>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08" cm="1">
        <f t="array" ref="E2257">IF(INDEX(I:I,ROW())&lt;&gt;"",VALUE(TRIM(LEFT(INDEX(I:I,ROW()),6))),0)</f>
        <v>0</v>
      </c>
      <c r="F2257" s="269"/>
      <c r="G2257" s="273"/>
      <c r="H2257" s="288"/>
      <c r="I2257" s="274"/>
      <c r="J2257" s="288"/>
      <c r="K2257" s="289"/>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08" cm="1">
        <f t="array" ref="E2258">IF(INDEX(I:I,ROW())&lt;&gt;"",VALUE(TRIM(LEFT(INDEX(I:I,ROW()),6))),0)</f>
        <v>0</v>
      </c>
      <c r="F2258" s="269"/>
      <c r="G2258" s="273"/>
      <c r="H2258" s="288"/>
      <c r="I2258" s="274"/>
      <c r="J2258" s="288"/>
      <c r="K2258" s="289"/>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08" cm="1">
        <f t="array" ref="E2259">IF(INDEX(I:I,ROW())&lt;&gt;"",VALUE(TRIM(LEFT(INDEX(I:I,ROW()),6))),0)</f>
        <v>0</v>
      </c>
      <c r="F2259" s="269"/>
      <c r="G2259" s="273"/>
      <c r="H2259" s="288"/>
      <c r="I2259" s="274"/>
      <c r="J2259" s="288"/>
      <c r="K2259" s="289"/>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08" cm="1">
        <f t="array" ref="E2260">IF(INDEX(I:I,ROW())&lt;&gt;"",VALUE(TRIM(LEFT(INDEX(I:I,ROW()),6))),0)</f>
        <v>0</v>
      </c>
      <c r="F2260" s="269"/>
      <c r="G2260" s="273"/>
      <c r="H2260" s="288"/>
      <c r="I2260" s="274"/>
      <c r="J2260" s="288"/>
      <c r="K2260" s="289"/>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08" cm="1">
        <f t="array" ref="E2261">IF(INDEX(I:I,ROW())&lt;&gt;"",VALUE(TRIM(LEFT(INDEX(I:I,ROW()),6))),0)</f>
        <v>0</v>
      </c>
      <c r="F2261" s="269"/>
      <c r="G2261" s="273"/>
      <c r="H2261" s="288"/>
      <c r="I2261" s="274"/>
      <c r="J2261" s="288"/>
      <c r="K2261" s="289"/>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08" cm="1">
        <f t="array" ref="E2262">IF(INDEX(I:I,ROW())&lt;&gt;"",VALUE(TRIM(LEFT(INDEX(I:I,ROW()),6))),0)</f>
        <v>0</v>
      </c>
      <c r="F2262" s="269"/>
      <c r="G2262" s="273"/>
      <c r="H2262" s="288"/>
      <c r="I2262" s="274"/>
      <c r="J2262" s="288"/>
      <c r="K2262" s="289"/>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08" cm="1">
        <f t="array" ref="E2263">IF(INDEX(I:I,ROW())&lt;&gt;"",VALUE(TRIM(LEFT(INDEX(I:I,ROW()),6))),0)</f>
        <v>0</v>
      </c>
      <c r="F2263" s="269"/>
      <c r="G2263" s="273"/>
      <c r="H2263" s="288"/>
      <c r="I2263" s="274"/>
      <c r="J2263" s="288"/>
      <c r="K2263" s="289"/>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08" cm="1">
        <f t="array" ref="E2264">IF(INDEX(I:I,ROW())&lt;&gt;"",VALUE(TRIM(LEFT(INDEX(I:I,ROW()),6))),0)</f>
        <v>0</v>
      </c>
      <c r="F2264" s="269"/>
      <c r="G2264" s="273"/>
      <c r="H2264" s="288"/>
      <c r="I2264" s="274"/>
      <c r="J2264" s="288"/>
      <c r="K2264" s="289"/>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08" cm="1">
        <f t="array" ref="E2265">IF(INDEX(I:I,ROW())&lt;&gt;"",VALUE(TRIM(LEFT(INDEX(I:I,ROW()),6))),0)</f>
        <v>0</v>
      </c>
      <c r="F2265" s="269"/>
      <c r="G2265" s="273"/>
      <c r="H2265" s="288"/>
      <c r="I2265" s="274"/>
      <c r="J2265" s="288"/>
      <c r="K2265" s="289"/>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08" cm="1">
        <f t="array" ref="E2266">IF(INDEX(I:I,ROW())&lt;&gt;"",VALUE(TRIM(LEFT(INDEX(I:I,ROW()),6))),0)</f>
        <v>0</v>
      </c>
      <c r="F2266" s="269"/>
      <c r="G2266" s="273"/>
      <c r="H2266" s="288"/>
      <c r="I2266" s="274"/>
      <c r="J2266" s="288"/>
      <c r="K2266" s="289"/>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08" cm="1">
        <f t="array" ref="E2267">IF(INDEX(I:I,ROW())&lt;&gt;"",VALUE(TRIM(LEFT(INDEX(I:I,ROW()),6))),0)</f>
        <v>0</v>
      </c>
      <c r="F2267" s="269"/>
      <c r="G2267" s="273"/>
      <c r="H2267" s="288"/>
      <c r="I2267" s="274"/>
      <c r="J2267" s="288"/>
      <c r="K2267" s="289"/>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08" cm="1">
        <f t="array" ref="E2268">IF(INDEX(I:I,ROW())&lt;&gt;"",VALUE(TRIM(LEFT(INDEX(I:I,ROW()),6))),0)</f>
        <v>0</v>
      </c>
      <c r="F2268" s="269"/>
      <c r="G2268" s="273"/>
      <c r="H2268" s="288"/>
      <c r="I2268" s="274"/>
      <c r="J2268" s="288"/>
      <c r="K2268" s="289"/>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08" cm="1">
        <f t="array" ref="E2269">IF(INDEX(I:I,ROW())&lt;&gt;"",VALUE(TRIM(LEFT(INDEX(I:I,ROW()),6))),0)</f>
        <v>0</v>
      </c>
      <c r="F2269" s="269"/>
      <c r="G2269" s="273"/>
      <c r="H2269" s="288"/>
      <c r="I2269" s="274"/>
      <c r="J2269" s="288"/>
      <c r="K2269" s="289"/>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08" cm="1">
        <f t="array" ref="E2270">IF(INDEX(I:I,ROW())&lt;&gt;"",VALUE(TRIM(LEFT(INDEX(I:I,ROW()),6))),0)</f>
        <v>0</v>
      </c>
      <c r="F2270" s="269"/>
      <c r="G2270" s="273"/>
      <c r="H2270" s="288"/>
      <c r="I2270" s="274"/>
      <c r="J2270" s="288"/>
      <c r="K2270" s="289"/>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08" cm="1">
        <f t="array" ref="E2271">IF(INDEX(I:I,ROW())&lt;&gt;"",VALUE(TRIM(LEFT(INDEX(I:I,ROW()),6))),0)</f>
        <v>0</v>
      </c>
      <c r="F2271" s="269"/>
      <c r="G2271" s="273"/>
      <c r="H2271" s="288"/>
      <c r="I2271" s="274"/>
      <c r="J2271" s="288"/>
      <c r="K2271" s="289"/>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08" cm="1">
        <f t="array" ref="E2272">IF(INDEX(I:I,ROW())&lt;&gt;"",VALUE(TRIM(LEFT(INDEX(I:I,ROW()),6))),0)</f>
        <v>0</v>
      </c>
      <c r="F2272" s="269"/>
      <c r="G2272" s="273"/>
      <c r="H2272" s="288"/>
      <c r="I2272" s="274"/>
      <c r="J2272" s="288"/>
      <c r="K2272" s="289"/>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08" cm="1">
        <f t="array" ref="E2273">IF(INDEX(I:I,ROW())&lt;&gt;"",VALUE(TRIM(LEFT(INDEX(I:I,ROW()),6))),0)</f>
        <v>0</v>
      </c>
      <c r="F2273" s="269"/>
      <c r="G2273" s="273"/>
      <c r="H2273" s="288"/>
      <c r="I2273" s="274"/>
      <c r="J2273" s="288"/>
      <c r="K2273" s="289"/>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08" cm="1">
        <f t="array" ref="E2274">IF(INDEX(I:I,ROW())&lt;&gt;"",VALUE(TRIM(LEFT(INDEX(I:I,ROW()),6))),0)</f>
        <v>0</v>
      </c>
      <c r="F2274" s="269"/>
      <c r="G2274" s="273"/>
      <c r="H2274" s="288"/>
      <c r="I2274" s="274"/>
      <c r="J2274" s="288"/>
      <c r="K2274" s="289"/>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08" cm="1">
        <f t="array" ref="E2275">IF(INDEX(I:I,ROW())&lt;&gt;"",VALUE(TRIM(LEFT(INDEX(I:I,ROW()),6))),0)</f>
        <v>0</v>
      </c>
      <c r="F2275" s="269"/>
      <c r="G2275" s="273"/>
      <c r="H2275" s="288"/>
      <c r="I2275" s="274"/>
      <c r="J2275" s="288"/>
      <c r="K2275" s="289"/>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08" cm="1">
        <f t="array" ref="E2276">IF(INDEX(I:I,ROW())&lt;&gt;"",VALUE(TRIM(LEFT(INDEX(I:I,ROW()),6))),0)</f>
        <v>0</v>
      </c>
      <c r="F2276" s="269"/>
      <c r="G2276" s="273"/>
      <c r="H2276" s="288"/>
      <c r="I2276" s="274"/>
      <c r="J2276" s="288"/>
      <c r="K2276" s="289"/>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08" cm="1">
        <f t="array" ref="E2277">IF(INDEX(I:I,ROW())&lt;&gt;"",VALUE(TRIM(LEFT(INDEX(I:I,ROW()),6))),0)</f>
        <v>0</v>
      </c>
      <c r="F2277" s="269"/>
      <c r="G2277" s="273"/>
      <c r="H2277" s="288"/>
      <c r="I2277" s="274"/>
      <c r="J2277" s="288"/>
      <c r="K2277" s="289"/>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08" cm="1">
        <f t="array" ref="E2278">IF(INDEX(I:I,ROW())&lt;&gt;"",VALUE(TRIM(LEFT(INDEX(I:I,ROW()),6))),0)</f>
        <v>0</v>
      </c>
      <c r="F2278" s="269"/>
      <c r="G2278" s="273"/>
      <c r="H2278" s="288"/>
      <c r="I2278" s="274"/>
      <c r="J2278" s="288"/>
      <c r="K2278" s="289"/>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08" cm="1">
        <f t="array" ref="E2279">IF(INDEX(I:I,ROW())&lt;&gt;"",VALUE(TRIM(LEFT(INDEX(I:I,ROW()),6))),0)</f>
        <v>0</v>
      </c>
      <c r="F2279" s="269"/>
      <c r="G2279" s="273"/>
      <c r="H2279" s="288"/>
      <c r="I2279" s="274"/>
      <c r="J2279" s="288"/>
      <c r="K2279" s="289"/>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08" cm="1">
        <f t="array" ref="E2280">IF(INDEX(I:I,ROW())&lt;&gt;"",VALUE(TRIM(LEFT(INDEX(I:I,ROW()),6))),0)</f>
        <v>0</v>
      </c>
      <c r="F2280" s="269"/>
      <c r="G2280" s="273"/>
      <c r="H2280" s="288"/>
      <c r="I2280" s="274"/>
      <c r="J2280" s="288"/>
      <c r="K2280" s="289"/>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08" cm="1">
        <f t="array" ref="E2281">IF(INDEX(I:I,ROW())&lt;&gt;"",VALUE(TRIM(LEFT(INDEX(I:I,ROW()),6))),0)</f>
        <v>0</v>
      </c>
      <c r="F2281" s="269"/>
      <c r="G2281" s="273"/>
      <c r="H2281" s="288"/>
      <c r="I2281" s="274"/>
      <c r="J2281" s="288"/>
      <c r="K2281" s="289"/>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08" cm="1">
        <f t="array" ref="E2282">IF(INDEX(I:I,ROW())&lt;&gt;"",VALUE(TRIM(LEFT(INDEX(I:I,ROW()),6))),0)</f>
        <v>0</v>
      </c>
      <c r="F2282" s="269"/>
      <c r="G2282" s="273"/>
      <c r="H2282" s="288"/>
      <c r="I2282" s="274"/>
      <c r="J2282" s="288"/>
      <c r="K2282" s="289"/>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08" cm="1">
        <f t="array" ref="E2283">IF(INDEX(I:I,ROW())&lt;&gt;"",VALUE(TRIM(LEFT(INDEX(I:I,ROW()),6))),0)</f>
        <v>0</v>
      </c>
      <c r="F2283" s="269"/>
      <c r="G2283" s="273"/>
      <c r="H2283" s="288"/>
      <c r="I2283" s="274"/>
      <c r="J2283" s="288"/>
      <c r="K2283" s="289"/>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08" cm="1">
        <f t="array" ref="E2284">IF(INDEX(I:I,ROW())&lt;&gt;"",VALUE(TRIM(LEFT(INDEX(I:I,ROW()),6))),0)</f>
        <v>0</v>
      </c>
      <c r="F2284" s="269"/>
      <c r="G2284" s="273"/>
      <c r="H2284" s="288"/>
      <c r="I2284" s="274"/>
      <c r="J2284" s="288"/>
      <c r="K2284" s="289"/>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08" cm="1">
        <f t="array" ref="E2285">IF(INDEX(I:I,ROW())&lt;&gt;"",VALUE(TRIM(LEFT(INDEX(I:I,ROW()),6))),0)</f>
        <v>0</v>
      </c>
      <c r="F2285" s="269"/>
      <c r="G2285" s="273"/>
      <c r="H2285" s="288"/>
      <c r="I2285" s="274"/>
      <c r="J2285" s="288"/>
      <c r="K2285" s="289"/>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08" cm="1">
        <f t="array" ref="E2286">IF(INDEX(I:I,ROW())&lt;&gt;"",VALUE(TRIM(LEFT(INDEX(I:I,ROW()),6))),0)</f>
        <v>0</v>
      </c>
      <c r="F2286" s="269"/>
      <c r="G2286" s="273"/>
      <c r="H2286" s="288"/>
      <c r="I2286" s="274"/>
      <c r="J2286" s="288"/>
      <c r="K2286" s="289"/>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08" cm="1">
        <f t="array" ref="E2287">IF(INDEX(I:I,ROW())&lt;&gt;"",VALUE(TRIM(LEFT(INDEX(I:I,ROW()),6))),0)</f>
        <v>0</v>
      </c>
      <c r="F2287" s="269"/>
      <c r="G2287" s="273"/>
      <c r="H2287" s="288"/>
      <c r="I2287" s="274"/>
      <c r="J2287" s="288"/>
      <c r="K2287" s="289"/>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08" cm="1">
        <f t="array" ref="E2288">IF(INDEX(I:I,ROW())&lt;&gt;"",VALUE(TRIM(LEFT(INDEX(I:I,ROW()),6))),0)</f>
        <v>0</v>
      </c>
      <c r="F2288" s="269"/>
      <c r="G2288" s="273"/>
      <c r="H2288" s="288"/>
      <c r="I2288" s="274"/>
      <c r="J2288" s="288"/>
      <c r="K2288" s="289"/>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08" cm="1">
        <f t="array" ref="E2289">IF(INDEX(I:I,ROW())&lt;&gt;"",VALUE(TRIM(LEFT(INDEX(I:I,ROW()),6))),0)</f>
        <v>0</v>
      </c>
      <c r="F2289" s="269"/>
      <c r="G2289" s="273"/>
      <c r="H2289" s="288"/>
      <c r="I2289" s="274"/>
      <c r="J2289" s="288"/>
      <c r="K2289" s="289"/>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08" cm="1">
        <f t="array" ref="E2290">IF(INDEX(I:I,ROW())&lt;&gt;"",VALUE(TRIM(LEFT(INDEX(I:I,ROW()),6))),0)</f>
        <v>0</v>
      </c>
      <c r="F2290" s="269"/>
      <c r="G2290" s="273"/>
      <c r="H2290" s="288"/>
      <c r="I2290" s="274"/>
      <c r="J2290" s="288"/>
      <c r="K2290" s="289"/>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08" cm="1">
        <f t="array" ref="E2291">IF(INDEX(I:I,ROW())&lt;&gt;"",VALUE(TRIM(LEFT(INDEX(I:I,ROW()),6))),0)</f>
        <v>0</v>
      </c>
      <c r="F2291" s="269"/>
      <c r="G2291" s="273"/>
      <c r="H2291" s="288"/>
      <c r="I2291" s="274"/>
      <c r="J2291" s="288"/>
      <c r="K2291" s="289"/>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08" cm="1">
        <f t="array" ref="E2292">IF(INDEX(I:I,ROW())&lt;&gt;"",VALUE(TRIM(LEFT(INDEX(I:I,ROW()),6))),0)</f>
        <v>0</v>
      </c>
      <c r="F2292" s="269"/>
      <c r="G2292" s="273"/>
      <c r="H2292" s="288"/>
      <c r="I2292" s="274"/>
      <c r="J2292" s="288"/>
      <c r="K2292" s="289"/>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08" cm="1">
        <f t="array" ref="E2293">IF(INDEX(I:I,ROW())&lt;&gt;"",VALUE(TRIM(LEFT(INDEX(I:I,ROW()),6))),0)</f>
        <v>0</v>
      </c>
      <c r="F2293" s="269"/>
      <c r="G2293" s="273"/>
      <c r="H2293" s="288"/>
      <c r="I2293" s="274"/>
      <c r="J2293" s="288"/>
      <c r="K2293" s="289"/>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08" cm="1">
        <f t="array" ref="E2294">IF(INDEX(I:I,ROW())&lt;&gt;"",VALUE(TRIM(LEFT(INDEX(I:I,ROW()),6))),0)</f>
        <v>0</v>
      </c>
      <c r="F2294" s="269"/>
      <c r="G2294" s="273"/>
      <c r="H2294" s="288"/>
      <c r="I2294" s="274"/>
      <c r="J2294" s="288"/>
      <c r="K2294" s="289"/>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08" cm="1">
        <f t="array" ref="E2295">IF(INDEX(I:I,ROW())&lt;&gt;"",VALUE(TRIM(LEFT(INDEX(I:I,ROW()),6))),0)</f>
        <v>0</v>
      </c>
      <c r="F2295" s="269"/>
      <c r="G2295" s="273"/>
      <c r="H2295" s="288"/>
      <c r="I2295" s="274"/>
      <c r="J2295" s="288"/>
      <c r="K2295" s="289"/>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08" cm="1">
        <f t="array" ref="E2296">IF(INDEX(I:I,ROW())&lt;&gt;"",VALUE(TRIM(LEFT(INDEX(I:I,ROW()),6))),0)</f>
        <v>0</v>
      </c>
      <c r="F2296" s="269"/>
      <c r="G2296" s="273"/>
      <c r="H2296" s="288"/>
      <c r="I2296" s="274"/>
      <c r="J2296" s="288"/>
      <c r="K2296" s="289"/>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08" cm="1">
        <f t="array" ref="E2297">IF(INDEX(I:I,ROW())&lt;&gt;"",VALUE(TRIM(LEFT(INDEX(I:I,ROW()),6))),0)</f>
        <v>0</v>
      </c>
      <c r="F2297" s="269"/>
      <c r="G2297" s="273"/>
      <c r="H2297" s="288"/>
      <c r="I2297" s="274"/>
      <c r="J2297" s="288"/>
      <c r="K2297" s="289"/>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08" cm="1">
        <f t="array" ref="E2298">IF(INDEX(I:I,ROW())&lt;&gt;"",VALUE(TRIM(LEFT(INDEX(I:I,ROW()),6))),0)</f>
        <v>0</v>
      </c>
      <c r="F2298" s="269"/>
      <c r="G2298" s="273"/>
      <c r="H2298" s="288"/>
      <c r="I2298" s="274"/>
      <c r="J2298" s="288"/>
      <c r="K2298" s="289"/>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08" cm="1">
        <f t="array" ref="E2299">IF(INDEX(I:I,ROW())&lt;&gt;"",VALUE(TRIM(LEFT(INDEX(I:I,ROW()),6))),0)</f>
        <v>0</v>
      </c>
      <c r="F2299" s="269"/>
      <c r="G2299" s="273"/>
      <c r="H2299" s="288"/>
      <c r="I2299" s="274"/>
      <c r="J2299" s="288"/>
      <c r="K2299" s="289"/>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08" cm="1">
        <f t="array" ref="E2300">IF(INDEX(I:I,ROW())&lt;&gt;"",VALUE(TRIM(LEFT(INDEX(I:I,ROW()),6))),0)</f>
        <v>0</v>
      </c>
      <c r="F2300" s="269"/>
      <c r="G2300" s="273"/>
      <c r="H2300" s="288"/>
      <c r="I2300" s="274"/>
      <c r="J2300" s="288"/>
      <c r="K2300" s="289"/>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08" cm="1">
        <f t="array" ref="E2301">IF(INDEX(I:I,ROW())&lt;&gt;"",VALUE(TRIM(LEFT(INDEX(I:I,ROW()),6))),0)</f>
        <v>0</v>
      </c>
      <c r="F2301" s="269"/>
      <c r="G2301" s="273"/>
      <c r="H2301" s="288"/>
      <c r="I2301" s="274"/>
      <c r="J2301" s="288"/>
      <c r="K2301" s="289"/>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08" cm="1">
        <f t="array" ref="E2302">IF(INDEX(I:I,ROW())&lt;&gt;"",VALUE(TRIM(LEFT(INDEX(I:I,ROW()),6))),0)</f>
        <v>0</v>
      </c>
      <c r="F2302" s="269"/>
      <c r="G2302" s="273"/>
      <c r="H2302" s="288"/>
      <c r="I2302" s="274"/>
      <c r="J2302" s="288"/>
      <c r="K2302" s="289"/>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08" cm="1">
        <f t="array" ref="E2303">IF(INDEX(I:I,ROW())&lt;&gt;"",VALUE(TRIM(LEFT(INDEX(I:I,ROW()),6))),0)</f>
        <v>0</v>
      </c>
      <c r="F2303" s="269"/>
      <c r="G2303" s="273"/>
      <c r="H2303" s="288"/>
      <c r="I2303" s="274"/>
      <c r="J2303" s="288"/>
      <c r="K2303" s="289"/>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08" cm="1">
        <f t="array" ref="E2304">IF(INDEX(I:I,ROW())&lt;&gt;"",VALUE(TRIM(LEFT(INDEX(I:I,ROW()),6))),0)</f>
        <v>0</v>
      </c>
      <c r="F2304" s="269"/>
      <c r="G2304" s="273"/>
      <c r="H2304" s="288"/>
      <c r="I2304" s="274"/>
      <c r="J2304" s="288"/>
      <c r="K2304" s="289"/>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08" cm="1">
        <f t="array" ref="E2305">IF(INDEX(I:I,ROW())&lt;&gt;"",VALUE(TRIM(LEFT(INDEX(I:I,ROW()),6))),0)</f>
        <v>0</v>
      </c>
      <c r="F2305" s="269"/>
      <c r="G2305" s="273"/>
      <c r="H2305" s="288"/>
      <c r="I2305" s="274"/>
      <c r="J2305" s="288"/>
      <c r="K2305" s="289"/>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08" cm="1">
        <f t="array" ref="E2306">IF(INDEX(I:I,ROW())&lt;&gt;"",VALUE(TRIM(LEFT(INDEX(I:I,ROW()),6))),0)</f>
        <v>0</v>
      </c>
      <c r="F2306" s="269"/>
      <c r="G2306" s="273"/>
      <c r="H2306" s="288"/>
      <c r="I2306" s="274"/>
      <c r="J2306" s="288"/>
      <c r="K2306" s="289"/>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08" cm="1">
        <f t="array" ref="E2307">IF(INDEX(I:I,ROW())&lt;&gt;"",VALUE(TRIM(LEFT(INDEX(I:I,ROW()),6))),0)</f>
        <v>0</v>
      </c>
      <c r="F2307" s="269"/>
      <c r="G2307" s="273"/>
      <c r="H2307" s="288"/>
      <c r="I2307" s="274"/>
      <c r="J2307" s="288"/>
      <c r="K2307" s="289"/>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08" cm="1">
        <f t="array" ref="E2308">IF(INDEX(I:I,ROW())&lt;&gt;"",VALUE(TRIM(LEFT(INDEX(I:I,ROW()),6))),0)</f>
        <v>0</v>
      </c>
      <c r="F2308" s="269"/>
      <c r="G2308" s="273"/>
      <c r="H2308" s="288"/>
      <c r="I2308" s="274"/>
      <c r="J2308" s="288"/>
      <c r="K2308" s="289"/>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08" cm="1">
        <f t="array" ref="E2309">IF(INDEX(I:I,ROW())&lt;&gt;"",VALUE(TRIM(LEFT(INDEX(I:I,ROW()),6))),0)</f>
        <v>0</v>
      </c>
      <c r="F2309" s="269"/>
      <c r="G2309" s="273"/>
      <c r="H2309" s="288"/>
      <c r="I2309" s="274"/>
      <c r="J2309" s="288"/>
      <c r="K2309" s="289"/>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08" cm="1">
        <f t="array" ref="E2310">IF(INDEX(I:I,ROW())&lt;&gt;"",VALUE(TRIM(LEFT(INDEX(I:I,ROW()),6))),0)</f>
        <v>0</v>
      </c>
      <c r="F2310" s="269"/>
      <c r="G2310" s="273"/>
      <c r="H2310" s="288"/>
      <c r="I2310" s="274"/>
      <c r="J2310" s="288"/>
      <c r="K2310" s="289"/>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08" cm="1">
        <f t="array" ref="E2311">IF(INDEX(I:I,ROW())&lt;&gt;"",VALUE(TRIM(LEFT(INDEX(I:I,ROW()),6))),0)</f>
        <v>0</v>
      </c>
      <c r="F2311" s="269"/>
      <c r="G2311" s="273"/>
      <c r="H2311" s="288"/>
      <c r="I2311" s="274"/>
      <c r="J2311" s="288"/>
      <c r="K2311" s="289"/>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08" cm="1">
        <f t="array" ref="E2312">IF(INDEX(I:I,ROW())&lt;&gt;"",VALUE(TRIM(LEFT(INDEX(I:I,ROW()),6))),0)</f>
        <v>0</v>
      </c>
      <c r="F2312" s="269"/>
      <c r="G2312" s="273"/>
      <c r="H2312" s="288"/>
      <c r="I2312" s="274"/>
      <c r="J2312" s="288"/>
      <c r="K2312" s="289"/>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08" cm="1">
        <f t="array" ref="E2313">IF(INDEX(I:I,ROW())&lt;&gt;"",VALUE(TRIM(LEFT(INDEX(I:I,ROW()),6))),0)</f>
        <v>0</v>
      </c>
      <c r="F2313" s="269"/>
      <c r="G2313" s="273"/>
      <c r="H2313" s="288"/>
      <c r="I2313" s="274"/>
      <c r="J2313" s="288"/>
      <c r="K2313" s="289"/>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08" cm="1">
        <f t="array" ref="E2314">IF(INDEX(I:I,ROW())&lt;&gt;"",VALUE(TRIM(LEFT(INDEX(I:I,ROW()),6))),0)</f>
        <v>0</v>
      </c>
      <c r="F2314" s="269"/>
      <c r="G2314" s="273"/>
      <c r="H2314" s="288"/>
      <c r="I2314" s="274"/>
      <c r="J2314" s="288"/>
      <c r="K2314" s="289"/>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08" cm="1">
        <f t="array" ref="E2315">IF(INDEX(I:I,ROW())&lt;&gt;"",VALUE(TRIM(LEFT(INDEX(I:I,ROW()),6))),0)</f>
        <v>0</v>
      </c>
      <c r="F2315" s="269"/>
      <c r="G2315" s="273"/>
      <c r="H2315" s="288"/>
      <c r="I2315" s="274"/>
      <c r="J2315" s="288"/>
      <c r="K2315" s="289"/>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08" cm="1">
        <f t="array" ref="E2316">IF(INDEX(I:I,ROW())&lt;&gt;"",VALUE(TRIM(LEFT(INDEX(I:I,ROW()),6))),0)</f>
        <v>0</v>
      </c>
      <c r="F2316" s="269"/>
      <c r="G2316" s="273"/>
      <c r="H2316" s="288"/>
      <c r="I2316" s="274"/>
      <c r="J2316" s="288"/>
      <c r="K2316" s="289"/>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08" cm="1">
        <f t="array" ref="E2317">IF(INDEX(I:I,ROW())&lt;&gt;"",VALUE(TRIM(LEFT(INDEX(I:I,ROW()),6))),0)</f>
        <v>0</v>
      </c>
      <c r="F2317" s="269"/>
      <c r="G2317" s="273"/>
      <c r="H2317" s="288"/>
      <c r="I2317" s="274"/>
      <c r="J2317" s="288"/>
      <c r="K2317" s="289"/>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08" cm="1">
        <f t="array" ref="E2318">IF(INDEX(I:I,ROW())&lt;&gt;"",VALUE(TRIM(LEFT(INDEX(I:I,ROW()),6))),0)</f>
        <v>0</v>
      </c>
      <c r="F2318" s="269"/>
      <c r="G2318" s="273"/>
      <c r="H2318" s="288"/>
      <c r="I2318" s="274"/>
      <c r="J2318" s="288"/>
      <c r="K2318" s="289"/>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08" cm="1">
        <f t="array" ref="E2319">IF(INDEX(I:I,ROW())&lt;&gt;"",VALUE(TRIM(LEFT(INDEX(I:I,ROW()),6))),0)</f>
        <v>0</v>
      </c>
      <c r="F2319" s="269"/>
      <c r="G2319" s="273"/>
      <c r="H2319" s="288"/>
      <c r="I2319" s="274"/>
      <c r="J2319" s="288"/>
      <c r="K2319" s="289"/>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08" cm="1">
        <f t="array" ref="E2320">IF(INDEX(I:I,ROW())&lt;&gt;"",VALUE(TRIM(LEFT(INDEX(I:I,ROW()),6))),0)</f>
        <v>0</v>
      </c>
      <c r="F2320" s="269"/>
      <c r="G2320" s="273"/>
      <c r="H2320" s="288"/>
      <c r="I2320" s="274"/>
      <c r="J2320" s="288"/>
      <c r="K2320" s="289"/>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08" cm="1">
        <f t="array" ref="E2321">IF(INDEX(I:I,ROW())&lt;&gt;"",VALUE(TRIM(LEFT(INDEX(I:I,ROW()),6))),0)</f>
        <v>0</v>
      </c>
      <c r="F2321" s="269"/>
      <c r="G2321" s="273"/>
      <c r="H2321" s="288"/>
      <c r="I2321" s="274"/>
      <c r="J2321" s="288"/>
      <c r="K2321" s="289"/>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08" cm="1">
        <f t="array" ref="E2322">IF(INDEX(I:I,ROW())&lt;&gt;"",VALUE(TRIM(LEFT(INDEX(I:I,ROW()),6))),0)</f>
        <v>0</v>
      </c>
      <c r="F2322" s="269"/>
      <c r="G2322" s="273"/>
      <c r="H2322" s="288"/>
      <c r="I2322" s="274"/>
      <c r="J2322" s="288"/>
      <c r="K2322" s="289"/>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08" cm="1">
        <f t="array" ref="E2323">IF(INDEX(I:I,ROW())&lt;&gt;"",VALUE(TRIM(LEFT(INDEX(I:I,ROW()),6))),0)</f>
        <v>0</v>
      </c>
      <c r="F2323" s="269"/>
      <c r="G2323" s="273"/>
      <c r="H2323" s="288"/>
      <c r="I2323" s="274"/>
      <c r="J2323" s="288"/>
      <c r="K2323" s="289"/>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08" cm="1">
        <f t="array" ref="E2324">IF(INDEX(I:I,ROW())&lt;&gt;"",VALUE(TRIM(LEFT(INDEX(I:I,ROW()),6))),0)</f>
        <v>0</v>
      </c>
      <c r="F2324" s="269"/>
      <c r="G2324" s="273"/>
      <c r="H2324" s="288"/>
      <c r="I2324" s="274"/>
      <c r="J2324" s="288"/>
      <c r="K2324" s="289"/>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08" cm="1">
        <f t="array" ref="E2325">IF(INDEX(I:I,ROW())&lt;&gt;"",VALUE(TRIM(LEFT(INDEX(I:I,ROW()),6))),0)</f>
        <v>0</v>
      </c>
      <c r="F2325" s="269"/>
      <c r="G2325" s="273"/>
      <c r="H2325" s="288"/>
      <c r="I2325" s="274"/>
      <c r="J2325" s="288"/>
      <c r="K2325" s="289"/>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08" cm="1">
        <f t="array" ref="E2326">IF(INDEX(I:I,ROW())&lt;&gt;"",VALUE(TRIM(LEFT(INDEX(I:I,ROW()),6))),0)</f>
        <v>0</v>
      </c>
      <c r="F2326" s="269"/>
      <c r="G2326" s="273"/>
      <c r="H2326" s="288"/>
      <c r="I2326" s="274"/>
      <c r="J2326" s="288"/>
      <c r="K2326" s="289"/>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08" cm="1">
        <f t="array" ref="E2327">IF(INDEX(I:I,ROW())&lt;&gt;"",VALUE(TRIM(LEFT(INDEX(I:I,ROW()),6))),0)</f>
        <v>0</v>
      </c>
      <c r="F2327" s="269"/>
      <c r="G2327" s="273"/>
      <c r="H2327" s="288"/>
      <c r="I2327" s="274"/>
      <c r="J2327" s="288"/>
      <c r="K2327" s="289"/>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08" cm="1">
        <f t="array" ref="E2328">IF(INDEX(I:I,ROW())&lt;&gt;"",VALUE(TRIM(LEFT(INDEX(I:I,ROW()),6))),0)</f>
        <v>0</v>
      </c>
      <c r="F2328" s="269"/>
      <c r="G2328" s="273"/>
      <c r="H2328" s="288"/>
      <c r="I2328" s="274"/>
      <c r="J2328" s="288"/>
      <c r="K2328" s="289"/>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08" cm="1">
        <f t="array" ref="E2329">IF(INDEX(I:I,ROW())&lt;&gt;"",VALUE(TRIM(LEFT(INDEX(I:I,ROW()),6))),0)</f>
        <v>0</v>
      </c>
      <c r="F2329" s="269"/>
      <c r="G2329" s="273"/>
      <c r="H2329" s="288"/>
      <c r="I2329" s="274"/>
      <c r="J2329" s="288"/>
      <c r="K2329" s="289"/>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08" cm="1">
        <f t="array" ref="E2330">IF(INDEX(I:I,ROW())&lt;&gt;"",VALUE(TRIM(LEFT(INDEX(I:I,ROW()),6))),0)</f>
        <v>0</v>
      </c>
      <c r="F2330" s="269"/>
      <c r="G2330" s="273"/>
      <c r="H2330" s="288"/>
      <c r="I2330" s="274"/>
      <c r="J2330" s="288"/>
      <c r="K2330" s="289"/>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08" cm="1">
        <f t="array" ref="E2331">IF(INDEX(I:I,ROW())&lt;&gt;"",VALUE(TRIM(LEFT(INDEX(I:I,ROW()),6))),0)</f>
        <v>0</v>
      </c>
      <c r="F2331" s="269"/>
      <c r="G2331" s="273"/>
      <c r="H2331" s="288"/>
      <c r="I2331" s="274"/>
      <c r="J2331" s="288"/>
      <c r="K2331" s="289"/>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08" cm="1">
        <f t="array" ref="E2332">IF(INDEX(I:I,ROW())&lt;&gt;"",VALUE(TRIM(LEFT(INDEX(I:I,ROW()),6))),0)</f>
        <v>0</v>
      </c>
      <c r="F2332" s="269"/>
      <c r="G2332" s="273"/>
      <c r="H2332" s="288"/>
      <c r="I2332" s="274"/>
      <c r="J2332" s="288"/>
      <c r="K2332" s="289"/>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08" cm="1">
        <f t="array" ref="E2333">IF(INDEX(I:I,ROW())&lt;&gt;"",VALUE(TRIM(LEFT(INDEX(I:I,ROW()),6))),0)</f>
        <v>0</v>
      </c>
      <c r="F2333" s="269"/>
      <c r="G2333" s="273"/>
      <c r="H2333" s="288"/>
      <c r="I2333" s="274"/>
      <c r="J2333" s="288"/>
      <c r="K2333" s="289"/>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08" cm="1">
        <f t="array" ref="E2334">IF(INDEX(I:I,ROW())&lt;&gt;"",VALUE(TRIM(LEFT(INDEX(I:I,ROW()),6))),0)</f>
        <v>0</v>
      </c>
      <c r="F2334" s="269"/>
      <c r="G2334" s="273"/>
      <c r="H2334" s="288"/>
      <c r="I2334" s="274"/>
      <c r="J2334" s="288"/>
      <c r="K2334" s="289"/>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08" cm="1">
        <f t="array" ref="E2335">IF(INDEX(I:I,ROW())&lt;&gt;"",VALUE(TRIM(LEFT(INDEX(I:I,ROW()),6))),0)</f>
        <v>0</v>
      </c>
      <c r="F2335" s="269"/>
      <c r="G2335" s="273"/>
      <c r="H2335" s="288"/>
      <c r="I2335" s="274"/>
      <c r="J2335" s="288"/>
      <c r="K2335" s="289"/>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08" cm="1">
        <f t="array" ref="E2336">IF(INDEX(I:I,ROW())&lt;&gt;"",VALUE(TRIM(LEFT(INDEX(I:I,ROW()),6))),0)</f>
        <v>0</v>
      </c>
      <c r="F2336" s="269"/>
      <c r="G2336" s="273"/>
      <c r="H2336" s="288"/>
      <c r="I2336" s="274"/>
      <c r="J2336" s="288"/>
      <c r="K2336" s="289"/>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08" cm="1">
        <f t="array" ref="E2337">IF(INDEX(I:I,ROW())&lt;&gt;"",VALUE(TRIM(LEFT(INDEX(I:I,ROW()),6))),0)</f>
        <v>0</v>
      </c>
      <c r="F2337" s="269"/>
      <c r="G2337" s="273"/>
      <c r="H2337" s="288"/>
      <c r="I2337" s="274"/>
      <c r="J2337" s="288"/>
      <c r="K2337" s="289"/>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08" cm="1">
        <f t="array" ref="E2338">IF(INDEX(I:I,ROW())&lt;&gt;"",VALUE(TRIM(LEFT(INDEX(I:I,ROW()),6))),0)</f>
        <v>0</v>
      </c>
      <c r="F2338" s="269"/>
      <c r="G2338" s="273"/>
      <c r="H2338" s="288"/>
      <c r="I2338" s="274"/>
      <c r="J2338" s="288"/>
      <c r="K2338" s="289"/>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08" cm="1">
        <f t="array" ref="E2339">IF(INDEX(I:I,ROW())&lt;&gt;"",VALUE(TRIM(LEFT(INDEX(I:I,ROW()),6))),0)</f>
        <v>0</v>
      </c>
      <c r="F2339" s="269"/>
      <c r="G2339" s="273"/>
      <c r="H2339" s="288"/>
      <c r="I2339" s="274"/>
      <c r="J2339" s="288"/>
      <c r="K2339" s="289"/>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08" cm="1">
        <f t="array" ref="E2340">IF(INDEX(I:I,ROW())&lt;&gt;"",VALUE(TRIM(LEFT(INDEX(I:I,ROW()),6))),0)</f>
        <v>0</v>
      </c>
      <c r="F2340" s="269"/>
      <c r="G2340" s="273"/>
      <c r="H2340" s="288"/>
      <c r="I2340" s="274"/>
      <c r="J2340" s="288"/>
      <c r="K2340" s="289"/>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08" cm="1">
        <f t="array" ref="E2341">IF(INDEX(I:I,ROW())&lt;&gt;"",VALUE(TRIM(LEFT(INDEX(I:I,ROW()),6))),0)</f>
        <v>0</v>
      </c>
      <c r="F2341" s="269"/>
      <c r="G2341" s="273"/>
      <c r="H2341" s="288"/>
      <c r="I2341" s="274"/>
      <c r="J2341" s="288"/>
      <c r="K2341" s="289"/>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08" cm="1">
        <f t="array" ref="E2342">IF(INDEX(I:I,ROW())&lt;&gt;"",VALUE(TRIM(LEFT(INDEX(I:I,ROW()),6))),0)</f>
        <v>0</v>
      </c>
      <c r="F2342" s="269"/>
      <c r="G2342" s="273"/>
      <c r="H2342" s="288"/>
      <c r="I2342" s="274"/>
      <c r="J2342" s="288"/>
      <c r="K2342" s="289"/>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08" cm="1">
        <f t="array" ref="E2343">IF(INDEX(I:I,ROW())&lt;&gt;"",VALUE(TRIM(LEFT(INDEX(I:I,ROW()),6))),0)</f>
        <v>0</v>
      </c>
      <c r="F2343" s="269"/>
      <c r="G2343" s="273"/>
      <c r="H2343" s="288"/>
      <c r="I2343" s="274"/>
      <c r="J2343" s="288"/>
      <c r="K2343" s="289"/>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08" cm="1">
        <f t="array" ref="E2344">IF(INDEX(I:I,ROW())&lt;&gt;"",VALUE(TRIM(LEFT(INDEX(I:I,ROW()),6))),0)</f>
        <v>0</v>
      </c>
      <c r="F2344" s="269"/>
      <c r="G2344" s="273"/>
      <c r="H2344" s="288"/>
      <c r="I2344" s="274"/>
      <c r="J2344" s="288"/>
      <c r="K2344" s="289"/>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08" cm="1">
        <f t="array" ref="E2345">IF(INDEX(I:I,ROW())&lt;&gt;"",VALUE(TRIM(LEFT(INDEX(I:I,ROW()),6))),0)</f>
        <v>0</v>
      </c>
      <c r="F2345" s="269"/>
      <c r="G2345" s="273"/>
      <c r="H2345" s="288"/>
      <c r="I2345" s="274"/>
      <c r="J2345" s="288"/>
      <c r="K2345" s="289"/>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08" cm="1">
        <f t="array" ref="E2346">IF(INDEX(I:I,ROW())&lt;&gt;"",VALUE(TRIM(LEFT(INDEX(I:I,ROW()),6))),0)</f>
        <v>0</v>
      </c>
      <c r="F2346" s="269"/>
      <c r="G2346" s="273"/>
      <c r="H2346" s="288"/>
      <c r="I2346" s="274"/>
      <c r="J2346" s="288"/>
      <c r="K2346" s="289"/>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08" cm="1">
        <f t="array" ref="E2347">IF(INDEX(I:I,ROW())&lt;&gt;"",VALUE(TRIM(LEFT(INDEX(I:I,ROW()),6))),0)</f>
        <v>0</v>
      </c>
      <c r="F2347" s="269"/>
      <c r="G2347" s="273"/>
      <c r="H2347" s="288"/>
      <c r="I2347" s="274"/>
      <c r="J2347" s="288"/>
      <c r="K2347" s="289"/>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08" cm="1">
        <f t="array" ref="E2348">IF(INDEX(I:I,ROW())&lt;&gt;"",VALUE(TRIM(LEFT(INDEX(I:I,ROW()),6))),0)</f>
        <v>0</v>
      </c>
      <c r="F2348" s="269"/>
      <c r="G2348" s="273"/>
      <c r="H2348" s="288"/>
      <c r="I2348" s="274"/>
      <c r="J2348" s="288"/>
      <c r="K2348" s="289"/>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08" cm="1">
        <f t="array" ref="E2349">IF(INDEX(I:I,ROW())&lt;&gt;"",VALUE(TRIM(LEFT(INDEX(I:I,ROW()),6))),0)</f>
        <v>0</v>
      </c>
      <c r="F2349" s="269"/>
      <c r="G2349" s="273"/>
      <c r="H2349" s="288"/>
      <c r="I2349" s="274"/>
      <c r="J2349" s="288"/>
      <c r="K2349" s="289"/>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08" cm="1">
        <f t="array" ref="E2350">IF(INDEX(I:I,ROW())&lt;&gt;"",VALUE(TRIM(LEFT(INDEX(I:I,ROW()),6))),0)</f>
        <v>0</v>
      </c>
      <c r="F2350" s="269"/>
      <c r="G2350" s="273"/>
      <c r="H2350" s="288"/>
      <c r="I2350" s="274"/>
      <c r="J2350" s="288"/>
      <c r="K2350" s="289"/>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08" cm="1">
        <f t="array" ref="E2351">IF(INDEX(I:I,ROW())&lt;&gt;"",VALUE(TRIM(LEFT(INDEX(I:I,ROW()),6))),0)</f>
        <v>0</v>
      </c>
      <c r="F2351" s="269"/>
      <c r="G2351" s="273"/>
      <c r="H2351" s="288"/>
      <c r="I2351" s="274"/>
      <c r="J2351" s="288"/>
      <c r="K2351" s="289"/>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08" cm="1">
        <f t="array" ref="E2352">IF(INDEX(I:I,ROW())&lt;&gt;"",VALUE(TRIM(LEFT(INDEX(I:I,ROW()),6))),0)</f>
        <v>0</v>
      </c>
      <c r="F2352" s="269"/>
      <c r="G2352" s="273"/>
      <c r="H2352" s="288"/>
      <c r="I2352" s="274"/>
      <c r="J2352" s="288"/>
      <c r="K2352" s="289"/>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08" cm="1">
        <f t="array" ref="E2353">IF(INDEX(I:I,ROW())&lt;&gt;"",VALUE(TRIM(LEFT(INDEX(I:I,ROW()),6))),0)</f>
        <v>0</v>
      </c>
      <c r="F2353" s="269"/>
      <c r="G2353" s="273"/>
      <c r="H2353" s="288"/>
      <c r="I2353" s="274"/>
      <c r="J2353" s="288"/>
      <c r="K2353" s="289"/>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08" cm="1">
        <f t="array" ref="E2354">IF(INDEX(I:I,ROW())&lt;&gt;"",VALUE(TRIM(LEFT(INDEX(I:I,ROW()),6))),0)</f>
        <v>0</v>
      </c>
      <c r="F2354" s="269"/>
      <c r="G2354" s="273"/>
      <c r="H2354" s="288"/>
      <c r="I2354" s="274"/>
      <c r="J2354" s="288"/>
      <c r="K2354" s="289"/>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08" cm="1">
        <f t="array" ref="E2355">IF(INDEX(I:I,ROW())&lt;&gt;"",VALUE(TRIM(LEFT(INDEX(I:I,ROW()),6))),0)</f>
        <v>0</v>
      </c>
      <c r="F2355" s="269"/>
      <c r="G2355" s="273"/>
      <c r="H2355" s="288"/>
      <c r="I2355" s="274"/>
      <c r="J2355" s="288"/>
      <c r="K2355" s="289"/>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08" cm="1">
        <f t="array" ref="E2356">IF(INDEX(I:I,ROW())&lt;&gt;"",VALUE(TRIM(LEFT(INDEX(I:I,ROW()),6))),0)</f>
        <v>0</v>
      </c>
      <c r="F2356" s="269"/>
      <c r="G2356" s="273"/>
      <c r="H2356" s="288"/>
      <c r="I2356" s="274"/>
      <c r="J2356" s="288"/>
      <c r="K2356" s="289"/>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08" cm="1">
        <f t="array" ref="E2357">IF(INDEX(I:I,ROW())&lt;&gt;"",VALUE(TRIM(LEFT(INDEX(I:I,ROW()),6))),0)</f>
        <v>0</v>
      </c>
      <c r="F2357" s="269"/>
      <c r="G2357" s="273"/>
      <c r="H2357" s="288"/>
      <c r="I2357" s="274"/>
      <c r="J2357" s="288"/>
      <c r="K2357" s="289"/>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08" cm="1">
        <f t="array" ref="E2358">IF(INDEX(I:I,ROW())&lt;&gt;"",VALUE(TRIM(LEFT(INDEX(I:I,ROW()),6))),0)</f>
        <v>0</v>
      </c>
      <c r="F2358" s="269"/>
      <c r="G2358" s="273"/>
      <c r="H2358" s="288"/>
      <c r="I2358" s="274"/>
      <c r="J2358" s="288"/>
      <c r="K2358" s="289"/>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08" cm="1">
        <f t="array" ref="E2359">IF(INDEX(I:I,ROW())&lt;&gt;"",VALUE(TRIM(LEFT(INDEX(I:I,ROW()),6))),0)</f>
        <v>0</v>
      </c>
      <c r="F2359" s="269"/>
      <c r="G2359" s="273"/>
      <c r="H2359" s="288"/>
      <c r="I2359" s="274"/>
      <c r="J2359" s="288"/>
      <c r="K2359" s="289"/>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08" cm="1">
        <f t="array" ref="E2360">IF(INDEX(I:I,ROW())&lt;&gt;"",VALUE(TRIM(LEFT(INDEX(I:I,ROW()),6))),0)</f>
        <v>0</v>
      </c>
      <c r="F2360" s="269"/>
      <c r="G2360" s="273"/>
      <c r="H2360" s="288"/>
      <c r="I2360" s="274"/>
      <c r="J2360" s="288"/>
      <c r="K2360" s="289"/>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08" cm="1">
        <f t="array" ref="E2361">IF(INDEX(I:I,ROW())&lt;&gt;"",VALUE(TRIM(LEFT(INDEX(I:I,ROW()),6))),0)</f>
        <v>0</v>
      </c>
      <c r="F2361" s="269"/>
      <c r="G2361" s="273"/>
      <c r="H2361" s="288"/>
      <c r="I2361" s="274"/>
      <c r="J2361" s="288"/>
      <c r="K2361" s="289"/>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08" cm="1">
        <f t="array" ref="E2362">IF(INDEX(I:I,ROW())&lt;&gt;"",VALUE(TRIM(LEFT(INDEX(I:I,ROW()),6))),0)</f>
        <v>0</v>
      </c>
      <c r="F2362" s="269"/>
      <c r="G2362" s="273"/>
      <c r="H2362" s="288"/>
      <c r="I2362" s="274"/>
      <c r="J2362" s="288"/>
      <c r="K2362" s="289"/>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08" cm="1">
        <f t="array" ref="E2363">IF(INDEX(I:I,ROW())&lt;&gt;"",VALUE(TRIM(LEFT(INDEX(I:I,ROW()),6))),0)</f>
        <v>0</v>
      </c>
      <c r="F2363" s="269"/>
      <c r="G2363" s="273"/>
      <c r="H2363" s="288"/>
      <c r="I2363" s="274"/>
      <c r="J2363" s="288"/>
      <c r="K2363" s="289"/>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08" cm="1">
        <f t="array" ref="E2364">IF(INDEX(I:I,ROW())&lt;&gt;"",VALUE(TRIM(LEFT(INDEX(I:I,ROW()),6))),0)</f>
        <v>0</v>
      </c>
      <c r="F2364" s="269"/>
      <c r="G2364" s="273"/>
      <c r="H2364" s="288"/>
      <c r="I2364" s="274"/>
      <c r="J2364" s="288"/>
      <c r="K2364" s="289"/>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08" cm="1">
        <f t="array" ref="E2365">IF(INDEX(I:I,ROW())&lt;&gt;"",VALUE(TRIM(LEFT(INDEX(I:I,ROW()),6))),0)</f>
        <v>0</v>
      </c>
      <c r="F2365" s="269"/>
      <c r="G2365" s="273"/>
      <c r="H2365" s="288"/>
      <c r="I2365" s="274"/>
      <c r="J2365" s="288"/>
      <c r="K2365" s="289"/>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08" cm="1">
        <f t="array" ref="E2366">IF(INDEX(I:I,ROW())&lt;&gt;"",VALUE(TRIM(LEFT(INDEX(I:I,ROW()),6))),0)</f>
        <v>0</v>
      </c>
      <c r="F2366" s="269"/>
      <c r="G2366" s="273"/>
      <c r="H2366" s="288"/>
      <c r="I2366" s="274"/>
      <c r="J2366" s="288"/>
      <c r="K2366" s="289"/>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08" cm="1">
        <f t="array" ref="E2367">IF(INDEX(I:I,ROW())&lt;&gt;"",VALUE(TRIM(LEFT(INDEX(I:I,ROW()),6))),0)</f>
        <v>0</v>
      </c>
      <c r="F2367" s="269"/>
      <c r="G2367" s="273"/>
      <c r="H2367" s="288"/>
      <c r="I2367" s="274"/>
      <c r="J2367" s="288"/>
      <c r="K2367" s="289"/>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08" cm="1">
        <f t="array" ref="E2368">IF(INDEX(I:I,ROW())&lt;&gt;"",VALUE(TRIM(LEFT(INDEX(I:I,ROW()),6))),0)</f>
        <v>0</v>
      </c>
      <c r="F2368" s="269"/>
      <c r="G2368" s="273"/>
      <c r="H2368" s="288"/>
      <c r="I2368" s="274"/>
      <c r="J2368" s="288"/>
      <c r="K2368" s="289"/>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08" cm="1">
        <f t="array" ref="E2369">IF(INDEX(I:I,ROW())&lt;&gt;"",VALUE(TRIM(LEFT(INDEX(I:I,ROW()),6))),0)</f>
        <v>0</v>
      </c>
      <c r="F2369" s="269"/>
      <c r="G2369" s="273"/>
      <c r="H2369" s="288"/>
      <c r="I2369" s="274"/>
      <c r="J2369" s="288"/>
      <c r="K2369" s="289"/>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08" cm="1">
        <f t="array" ref="E2370">IF(INDEX(I:I,ROW())&lt;&gt;"",VALUE(TRIM(LEFT(INDEX(I:I,ROW()),6))),0)</f>
        <v>0</v>
      </c>
      <c r="F2370" s="269"/>
      <c r="G2370" s="273"/>
      <c r="H2370" s="288"/>
      <c r="I2370" s="274"/>
      <c r="J2370" s="288"/>
      <c r="K2370" s="289"/>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08" cm="1">
        <f t="array" ref="E2371">IF(INDEX(I:I,ROW())&lt;&gt;"",VALUE(TRIM(LEFT(INDEX(I:I,ROW()),6))),0)</f>
        <v>0</v>
      </c>
      <c r="F2371" s="269"/>
      <c r="G2371" s="273"/>
      <c r="H2371" s="288"/>
      <c r="I2371" s="274"/>
      <c r="J2371" s="288"/>
      <c r="K2371" s="289"/>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08" cm="1">
        <f t="array" ref="E2372">IF(INDEX(I:I,ROW())&lt;&gt;"",VALUE(TRIM(LEFT(INDEX(I:I,ROW()),6))),0)</f>
        <v>0</v>
      </c>
      <c r="F2372" s="269"/>
      <c r="G2372" s="273"/>
      <c r="H2372" s="288"/>
      <c r="I2372" s="274"/>
      <c r="J2372" s="288"/>
      <c r="K2372" s="289"/>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08" cm="1">
        <f t="array" ref="E2373">IF(INDEX(I:I,ROW())&lt;&gt;"",VALUE(TRIM(LEFT(INDEX(I:I,ROW()),6))),0)</f>
        <v>0</v>
      </c>
      <c r="F2373" s="269"/>
      <c r="G2373" s="273"/>
      <c r="H2373" s="288"/>
      <c r="I2373" s="274"/>
      <c r="J2373" s="288"/>
      <c r="K2373" s="289"/>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08" cm="1">
        <f t="array" ref="E2374">IF(INDEX(I:I,ROW())&lt;&gt;"",VALUE(TRIM(LEFT(INDEX(I:I,ROW()),6))),0)</f>
        <v>0</v>
      </c>
      <c r="F2374" s="269"/>
      <c r="G2374" s="273"/>
      <c r="H2374" s="288"/>
      <c r="I2374" s="274"/>
      <c r="J2374" s="288"/>
      <c r="K2374" s="289"/>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08" cm="1">
        <f t="array" ref="E2375">IF(INDEX(I:I,ROW())&lt;&gt;"",VALUE(TRIM(LEFT(INDEX(I:I,ROW()),6))),0)</f>
        <v>0</v>
      </c>
      <c r="F2375" s="269"/>
      <c r="G2375" s="273"/>
      <c r="H2375" s="288"/>
      <c r="I2375" s="274"/>
      <c r="J2375" s="288"/>
      <c r="K2375" s="289"/>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08" cm="1">
        <f t="array" ref="E2376">IF(INDEX(I:I,ROW())&lt;&gt;"",VALUE(TRIM(LEFT(INDEX(I:I,ROW()),6))),0)</f>
        <v>0</v>
      </c>
      <c r="F2376" s="269"/>
      <c r="G2376" s="273"/>
      <c r="H2376" s="288"/>
      <c r="I2376" s="274"/>
      <c r="J2376" s="288"/>
      <c r="K2376" s="289"/>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08" cm="1">
        <f t="array" ref="E2377">IF(INDEX(I:I,ROW())&lt;&gt;"",VALUE(TRIM(LEFT(INDEX(I:I,ROW()),6))),0)</f>
        <v>0</v>
      </c>
      <c r="F2377" s="269"/>
      <c r="G2377" s="273"/>
      <c r="H2377" s="288"/>
      <c r="I2377" s="274"/>
      <c r="J2377" s="288"/>
      <c r="K2377" s="289"/>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08" cm="1">
        <f t="array" ref="E2378">IF(INDEX(I:I,ROW())&lt;&gt;"",VALUE(TRIM(LEFT(INDEX(I:I,ROW()),6))),0)</f>
        <v>0</v>
      </c>
      <c r="F2378" s="269"/>
      <c r="G2378" s="273"/>
      <c r="H2378" s="288"/>
      <c r="I2378" s="274"/>
      <c r="J2378" s="288"/>
      <c r="K2378" s="289"/>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08" cm="1">
        <f t="array" ref="E2379">IF(INDEX(I:I,ROW())&lt;&gt;"",VALUE(TRIM(LEFT(INDEX(I:I,ROW()),6))),0)</f>
        <v>0</v>
      </c>
      <c r="F2379" s="269"/>
      <c r="G2379" s="273"/>
      <c r="H2379" s="288"/>
      <c r="I2379" s="274"/>
      <c r="J2379" s="288"/>
      <c r="K2379" s="289"/>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08" cm="1">
        <f t="array" ref="E2380">IF(INDEX(I:I,ROW())&lt;&gt;"",VALUE(TRIM(LEFT(INDEX(I:I,ROW()),6))),0)</f>
        <v>0</v>
      </c>
      <c r="F2380" s="269"/>
      <c r="G2380" s="273"/>
      <c r="H2380" s="288"/>
      <c r="I2380" s="274"/>
      <c r="J2380" s="288"/>
      <c r="K2380" s="289"/>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08" cm="1">
        <f t="array" ref="E2381">IF(INDEX(I:I,ROW())&lt;&gt;"",VALUE(TRIM(LEFT(INDEX(I:I,ROW()),6))),0)</f>
        <v>0</v>
      </c>
      <c r="F2381" s="269"/>
      <c r="G2381" s="273"/>
      <c r="H2381" s="288"/>
      <c r="I2381" s="274"/>
      <c r="J2381" s="288"/>
      <c r="K2381" s="289"/>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08" cm="1">
        <f t="array" ref="E2382">IF(INDEX(I:I,ROW())&lt;&gt;"",VALUE(TRIM(LEFT(INDEX(I:I,ROW()),6))),0)</f>
        <v>0</v>
      </c>
      <c r="F2382" s="269"/>
      <c r="G2382" s="273"/>
      <c r="H2382" s="288"/>
      <c r="I2382" s="274"/>
      <c r="J2382" s="288"/>
      <c r="K2382" s="289"/>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08" cm="1">
        <f t="array" ref="E2383">IF(INDEX(I:I,ROW())&lt;&gt;"",VALUE(TRIM(LEFT(INDEX(I:I,ROW()),6))),0)</f>
        <v>0</v>
      </c>
      <c r="F2383" s="269"/>
      <c r="G2383" s="273"/>
      <c r="H2383" s="288"/>
      <c r="I2383" s="274"/>
      <c r="J2383" s="288"/>
      <c r="K2383" s="289"/>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08" cm="1">
        <f t="array" ref="E2384">IF(INDEX(I:I,ROW())&lt;&gt;"",VALUE(TRIM(LEFT(INDEX(I:I,ROW()),6))),0)</f>
        <v>0</v>
      </c>
      <c r="F2384" s="269"/>
      <c r="G2384" s="273"/>
      <c r="H2384" s="288"/>
      <c r="I2384" s="274"/>
      <c r="J2384" s="288"/>
      <c r="K2384" s="289"/>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08" cm="1">
        <f t="array" ref="E2385">IF(INDEX(I:I,ROW())&lt;&gt;"",VALUE(TRIM(LEFT(INDEX(I:I,ROW()),6))),0)</f>
        <v>0</v>
      </c>
      <c r="F2385" s="269"/>
      <c r="G2385" s="273"/>
      <c r="H2385" s="288"/>
      <c r="I2385" s="274"/>
      <c r="J2385" s="288"/>
      <c r="K2385" s="289"/>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08" cm="1">
        <f t="array" ref="E2386">IF(INDEX(I:I,ROW())&lt;&gt;"",VALUE(TRIM(LEFT(INDEX(I:I,ROW()),6))),0)</f>
        <v>0</v>
      </c>
      <c r="F2386" s="269"/>
      <c r="G2386" s="273"/>
      <c r="H2386" s="288"/>
      <c r="I2386" s="274"/>
      <c r="J2386" s="288"/>
      <c r="K2386" s="289"/>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08" cm="1">
        <f t="array" ref="E2387">IF(INDEX(I:I,ROW())&lt;&gt;"",VALUE(TRIM(LEFT(INDEX(I:I,ROW()),6))),0)</f>
        <v>0</v>
      </c>
      <c r="F2387" s="269"/>
      <c r="G2387" s="273"/>
      <c r="H2387" s="288"/>
      <c r="I2387" s="274"/>
      <c r="J2387" s="288"/>
      <c r="K2387" s="289"/>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08" cm="1">
        <f t="array" ref="E2388">IF(INDEX(I:I,ROW())&lt;&gt;"",VALUE(TRIM(LEFT(INDEX(I:I,ROW()),6))),0)</f>
        <v>0</v>
      </c>
      <c r="F2388" s="269"/>
      <c r="G2388" s="273"/>
      <c r="H2388" s="288"/>
      <c r="I2388" s="274"/>
      <c r="J2388" s="288"/>
      <c r="K2388" s="289"/>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08" cm="1">
        <f t="array" ref="E2389">IF(INDEX(I:I,ROW())&lt;&gt;"",VALUE(TRIM(LEFT(INDEX(I:I,ROW()),6))),0)</f>
        <v>0</v>
      </c>
      <c r="F2389" s="269"/>
      <c r="G2389" s="273"/>
      <c r="H2389" s="288"/>
      <c r="I2389" s="274"/>
      <c r="J2389" s="288"/>
      <c r="K2389" s="289"/>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08" cm="1">
        <f t="array" ref="E2390">IF(INDEX(I:I,ROW())&lt;&gt;"",VALUE(TRIM(LEFT(INDEX(I:I,ROW()),6))),0)</f>
        <v>0</v>
      </c>
      <c r="F2390" s="269"/>
      <c r="G2390" s="273"/>
      <c r="H2390" s="288"/>
      <c r="I2390" s="274"/>
      <c r="J2390" s="288"/>
      <c r="K2390" s="289"/>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08" cm="1">
        <f t="array" ref="E2391">IF(INDEX(I:I,ROW())&lt;&gt;"",VALUE(TRIM(LEFT(INDEX(I:I,ROW()),6))),0)</f>
        <v>0</v>
      </c>
      <c r="F2391" s="269"/>
      <c r="G2391" s="273"/>
      <c r="H2391" s="288"/>
      <c r="I2391" s="274"/>
      <c r="J2391" s="288"/>
      <c r="K2391" s="289"/>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08" cm="1">
        <f t="array" ref="E2392">IF(INDEX(I:I,ROW())&lt;&gt;"",VALUE(TRIM(LEFT(INDEX(I:I,ROW()),6))),0)</f>
        <v>0</v>
      </c>
      <c r="F2392" s="269"/>
      <c r="G2392" s="273"/>
      <c r="H2392" s="288"/>
      <c r="I2392" s="274"/>
      <c r="J2392" s="288"/>
      <c r="K2392" s="289"/>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08" cm="1">
        <f t="array" ref="E2393">IF(INDEX(I:I,ROW())&lt;&gt;"",VALUE(TRIM(LEFT(INDEX(I:I,ROW()),6))),0)</f>
        <v>0</v>
      </c>
      <c r="F2393" s="269"/>
      <c r="G2393" s="273"/>
      <c r="H2393" s="288"/>
      <c r="I2393" s="274"/>
      <c r="J2393" s="288"/>
      <c r="K2393" s="289"/>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08" cm="1">
        <f t="array" ref="E2394">IF(INDEX(I:I,ROW())&lt;&gt;"",VALUE(TRIM(LEFT(INDEX(I:I,ROW()),6))),0)</f>
        <v>0</v>
      </c>
      <c r="F2394" s="269"/>
      <c r="G2394" s="273"/>
      <c r="H2394" s="288"/>
      <c r="I2394" s="274"/>
      <c r="J2394" s="288"/>
      <c r="K2394" s="289"/>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08" cm="1">
        <f t="array" ref="E2395">IF(INDEX(I:I,ROW())&lt;&gt;"",VALUE(TRIM(LEFT(INDEX(I:I,ROW()),6))),0)</f>
        <v>0</v>
      </c>
      <c r="F2395" s="269"/>
      <c r="G2395" s="273"/>
      <c r="H2395" s="288"/>
      <c r="I2395" s="274"/>
      <c r="J2395" s="288"/>
      <c r="K2395" s="289"/>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08" cm="1">
        <f t="array" ref="E2396">IF(INDEX(I:I,ROW())&lt;&gt;"",VALUE(TRIM(LEFT(INDEX(I:I,ROW()),6))),0)</f>
        <v>0</v>
      </c>
      <c r="F2396" s="269"/>
      <c r="G2396" s="273"/>
      <c r="H2396" s="288"/>
      <c r="I2396" s="274"/>
      <c r="J2396" s="288"/>
      <c r="K2396" s="289"/>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08" cm="1">
        <f t="array" ref="E2397">IF(INDEX(I:I,ROW())&lt;&gt;"",VALUE(TRIM(LEFT(INDEX(I:I,ROW()),6))),0)</f>
        <v>0</v>
      </c>
      <c r="F2397" s="269"/>
      <c r="G2397" s="273"/>
      <c r="H2397" s="288"/>
      <c r="I2397" s="274"/>
      <c r="J2397" s="288"/>
      <c r="K2397" s="289"/>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08" cm="1">
        <f t="array" ref="E2398">IF(INDEX(I:I,ROW())&lt;&gt;"",VALUE(TRIM(LEFT(INDEX(I:I,ROW()),6))),0)</f>
        <v>0</v>
      </c>
      <c r="F2398" s="269"/>
      <c r="G2398" s="273"/>
      <c r="H2398" s="288"/>
      <c r="I2398" s="274"/>
      <c r="J2398" s="288"/>
      <c r="K2398" s="289"/>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08" cm="1">
        <f t="array" ref="E2399">IF(INDEX(I:I,ROW())&lt;&gt;"",VALUE(TRIM(LEFT(INDEX(I:I,ROW()),6))),0)</f>
        <v>0</v>
      </c>
      <c r="F2399" s="269"/>
      <c r="G2399" s="273"/>
      <c r="H2399" s="288"/>
      <c r="I2399" s="274"/>
      <c r="J2399" s="288"/>
      <c r="K2399" s="289"/>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08" cm="1">
        <f t="array" ref="E2400">IF(INDEX(I:I,ROW())&lt;&gt;"",VALUE(TRIM(LEFT(INDEX(I:I,ROW()),6))),0)</f>
        <v>0</v>
      </c>
      <c r="F2400" s="269"/>
      <c r="G2400" s="273"/>
      <c r="H2400" s="288"/>
      <c r="I2400" s="274"/>
      <c r="J2400" s="288"/>
      <c r="K2400" s="289"/>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08" cm="1">
        <f t="array" ref="E2401">IF(INDEX(I:I,ROW())&lt;&gt;"",VALUE(TRIM(LEFT(INDEX(I:I,ROW()),6))),0)</f>
        <v>0</v>
      </c>
      <c r="F2401" s="269"/>
      <c r="G2401" s="273"/>
      <c r="H2401" s="288"/>
      <c r="I2401" s="274"/>
      <c r="J2401" s="288"/>
      <c r="K2401" s="289"/>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08" cm="1">
        <f t="array" ref="E2402">IF(INDEX(I:I,ROW())&lt;&gt;"",VALUE(TRIM(LEFT(INDEX(I:I,ROW()),6))),0)</f>
        <v>0</v>
      </c>
      <c r="F2402" s="269"/>
      <c r="G2402" s="273"/>
      <c r="H2402" s="288"/>
      <c r="I2402" s="274"/>
      <c r="J2402" s="288"/>
      <c r="K2402" s="289"/>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08" cm="1">
        <f t="array" ref="E2403">IF(INDEX(I:I,ROW())&lt;&gt;"",VALUE(TRIM(LEFT(INDEX(I:I,ROW()),6))),0)</f>
        <v>0</v>
      </c>
      <c r="F2403" s="269"/>
      <c r="G2403" s="273"/>
      <c r="H2403" s="288"/>
      <c r="I2403" s="274"/>
      <c r="J2403" s="288"/>
      <c r="K2403" s="289"/>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08" cm="1">
        <f t="array" ref="E2404">IF(INDEX(I:I,ROW())&lt;&gt;"",VALUE(TRIM(LEFT(INDEX(I:I,ROW()),6))),0)</f>
        <v>0</v>
      </c>
      <c r="F2404" s="269"/>
      <c r="G2404" s="273"/>
      <c r="H2404" s="288"/>
      <c r="I2404" s="274"/>
      <c r="J2404" s="288"/>
      <c r="K2404" s="289"/>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08" cm="1">
        <f t="array" ref="E2405">IF(INDEX(I:I,ROW())&lt;&gt;"",VALUE(TRIM(LEFT(INDEX(I:I,ROW()),6))),0)</f>
        <v>0</v>
      </c>
      <c r="F2405" s="269"/>
      <c r="G2405" s="273"/>
      <c r="H2405" s="288"/>
      <c r="I2405" s="274"/>
      <c r="J2405" s="288"/>
      <c r="K2405" s="289"/>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08" cm="1">
        <f t="array" ref="E2406">IF(INDEX(I:I,ROW())&lt;&gt;"",VALUE(TRIM(LEFT(INDEX(I:I,ROW()),6))),0)</f>
        <v>0</v>
      </c>
      <c r="F2406" s="269"/>
      <c r="G2406" s="273"/>
      <c r="H2406" s="288"/>
      <c r="I2406" s="274"/>
      <c r="J2406" s="288"/>
      <c r="K2406" s="289"/>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08" cm="1">
        <f t="array" ref="E2407">IF(INDEX(I:I,ROW())&lt;&gt;"",VALUE(TRIM(LEFT(INDEX(I:I,ROW()),6))),0)</f>
        <v>0</v>
      </c>
      <c r="F2407" s="269"/>
      <c r="G2407" s="273"/>
      <c r="H2407" s="288"/>
      <c r="I2407" s="274"/>
      <c r="J2407" s="288"/>
      <c r="K2407" s="289"/>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08" cm="1">
        <f t="array" ref="E2408">IF(INDEX(I:I,ROW())&lt;&gt;"",VALUE(TRIM(LEFT(INDEX(I:I,ROW()),6))),0)</f>
        <v>0</v>
      </c>
      <c r="F2408" s="269"/>
      <c r="G2408" s="273"/>
      <c r="H2408" s="288"/>
      <c r="I2408" s="274"/>
      <c r="J2408" s="288"/>
      <c r="K2408" s="289"/>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08" cm="1">
        <f t="array" ref="E2409">IF(INDEX(I:I,ROW())&lt;&gt;"",VALUE(TRIM(LEFT(INDEX(I:I,ROW()),6))),0)</f>
        <v>0</v>
      </c>
      <c r="F2409" s="269"/>
      <c r="G2409" s="273"/>
      <c r="H2409" s="288"/>
      <c r="I2409" s="274"/>
      <c r="J2409" s="288"/>
      <c r="K2409" s="289"/>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08" cm="1">
        <f t="array" ref="E2410">IF(INDEX(I:I,ROW())&lt;&gt;"",VALUE(TRIM(LEFT(INDEX(I:I,ROW()),6))),0)</f>
        <v>0</v>
      </c>
      <c r="F2410" s="269"/>
      <c r="G2410" s="273"/>
      <c r="H2410" s="288"/>
      <c r="I2410" s="274"/>
      <c r="J2410" s="288"/>
      <c r="K2410" s="289"/>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08" cm="1">
        <f t="array" ref="E2411">IF(INDEX(I:I,ROW())&lt;&gt;"",VALUE(TRIM(LEFT(INDEX(I:I,ROW()),6))),0)</f>
        <v>0</v>
      </c>
      <c r="F2411" s="269"/>
      <c r="G2411" s="273"/>
      <c r="H2411" s="288"/>
      <c r="I2411" s="274"/>
      <c r="J2411" s="288"/>
      <c r="K2411" s="289"/>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08" cm="1">
        <f t="array" ref="E2412">IF(INDEX(I:I,ROW())&lt;&gt;"",VALUE(TRIM(LEFT(INDEX(I:I,ROW()),6))),0)</f>
        <v>0</v>
      </c>
      <c r="F2412" s="269"/>
      <c r="G2412" s="273"/>
      <c r="H2412" s="288"/>
      <c r="I2412" s="274"/>
      <c r="J2412" s="288"/>
      <c r="K2412" s="289"/>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08" cm="1">
        <f t="array" ref="E2413">IF(INDEX(I:I,ROW())&lt;&gt;"",VALUE(TRIM(LEFT(INDEX(I:I,ROW()),6))),0)</f>
        <v>0</v>
      </c>
      <c r="F2413" s="269"/>
      <c r="G2413" s="273"/>
      <c r="H2413" s="288"/>
      <c r="I2413" s="274"/>
      <c r="J2413" s="288"/>
      <c r="K2413" s="289"/>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08" cm="1">
        <f t="array" ref="E2414">IF(INDEX(I:I,ROW())&lt;&gt;"",VALUE(TRIM(LEFT(INDEX(I:I,ROW()),6))),0)</f>
        <v>0</v>
      </c>
      <c r="F2414" s="269"/>
      <c r="G2414" s="273"/>
      <c r="H2414" s="288"/>
      <c r="I2414" s="274"/>
      <c r="J2414" s="288"/>
      <c r="K2414" s="289"/>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08" cm="1">
        <f t="array" ref="E2415">IF(INDEX(I:I,ROW())&lt;&gt;"",VALUE(TRIM(LEFT(INDEX(I:I,ROW()),6))),0)</f>
        <v>0</v>
      </c>
      <c r="F2415" s="269"/>
      <c r="G2415" s="273"/>
      <c r="H2415" s="288"/>
      <c r="I2415" s="274"/>
      <c r="J2415" s="288"/>
      <c r="K2415" s="289"/>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08" cm="1">
        <f t="array" ref="E2416">IF(INDEX(I:I,ROW())&lt;&gt;"",VALUE(TRIM(LEFT(INDEX(I:I,ROW()),6))),0)</f>
        <v>0</v>
      </c>
      <c r="F2416" s="269"/>
      <c r="G2416" s="273"/>
      <c r="H2416" s="288"/>
      <c r="I2416" s="274"/>
      <c r="J2416" s="288"/>
      <c r="K2416" s="289"/>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08" cm="1">
        <f t="array" ref="E2417">IF(INDEX(I:I,ROW())&lt;&gt;"",VALUE(TRIM(LEFT(INDEX(I:I,ROW()),6))),0)</f>
        <v>0</v>
      </c>
      <c r="F2417" s="269"/>
      <c r="G2417" s="273"/>
      <c r="H2417" s="288"/>
      <c r="I2417" s="274"/>
      <c r="J2417" s="288"/>
      <c r="K2417" s="289"/>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08" cm="1">
        <f t="array" ref="E2418">IF(INDEX(I:I,ROW())&lt;&gt;"",VALUE(TRIM(LEFT(INDEX(I:I,ROW()),6))),0)</f>
        <v>0</v>
      </c>
      <c r="F2418" s="269"/>
      <c r="G2418" s="273"/>
      <c r="H2418" s="288"/>
      <c r="I2418" s="274"/>
      <c r="J2418" s="288"/>
      <c r="K2418" s="289"/>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08" cm="1">
        <f t="array" ref="E2419">IF(INDEX(I:I,ROW())&lt;&gt;"",VALUE(TRIM(LEFT(INDEX(I:I,ROW()),6))),0)</f>
        <v>0</v>
      </c>
      <c r="F2419" s="269"/>
      <c r="G2419" s="273"/>
      <c r="H2419" s="288"/>
      <c r="I2419" s="274"/>
      <c r="J2419" s="288"/>
      <c r="K2419" s="289"/>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08" cm="1">
        <f t="array" ref="E2420">IF(INDEX(I:I,ROW())&lt;&gt;"",VALUE(TRIM(LEFT(INDEX(I:I,ROW()),6))),0)</f>
        <v>0</v>
      </c>
      <c r="F2420" s="269"/>
      <c r="G2420" s="273"/>
      <c r="H2420" s="288"/>
      <c r="I2420" s="274"/>
      <c r="J2420" s="288"/>
      <c r="K2420" s="289"/>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08" cm="1">
        <f t="array" ref="E2421">IF(INDEX(I:I,ROW())&lt;&gt;"",VALUE(TRIM(LEFT(INDEX(I:I,ROW()),6))),0)</f>
        <v>0</v>
      </c>
      <c r="F2421" s="269"/>
      <c r="G2421" s="273"/>
      <c r="H2421" s="288"/>
      <c r="I2421" s="274"/>
      <c r="J2421" s="288"/>
      <c r="K2421" s="289"/>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08" cm="1">
        <f t="array" ref="E2422">IF(INDEX(I:I,ROW())&lt;&gt;"",VALUE(TRIM(LEFT(INDEX(I:I,ROW()),6))),0)</f>
        <v>0</v>
      </c>
      <c r="F2422" s="269"/>
      <c r="G2422" s="273"/>
      <c r="H2422" s="288"/>
      <c r="I2422" s="274"/>
      <c r="J2422" s="288"/>
      <c r="K2422" s="289"/>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08" cm="1">
        <f t="array" ref="E2423">IF(INDEX(I:I,ROW())&lt;&gt;"",VALUE(TRIM(LEFT(INDEX(I:I,ROW()),6))),0)</f>
        <v>0</v>
      </c>
      <c r="F2423" s="269"/>
      <c r="G2423" s="273"/>
      <c r="H2423" s="288"/>
      <c r="I2423" s="274"/>
      <c r="J2423" s="288"/>
      <c r="K2423" s="289"/>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08" cm="1">
        <f t="array" ref="E2424">IF(INDEX(I:I,ROW())&lt;&gt;"",VALUE(TRIM(LEFT(INDEX(I:I,ROW()),6))),0)</f>
        <v>0</v>
      </c>
      <c r="F2424" s="269"/>
      <c r="G2424" s="273"/>
      <c r="H2424" s="288"/>
      <c r="I2424" s="274"/>
      <c r="J2424" s="288"/>
      <c r="K2424" s="289"/>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08" cm="1">
        <f t="array" ref="E2425">IF(INDEX(I:I,ROW())&lt;&gt;"",VALUE(TRIM(LEFT(INDEX(I:I,ROW()),6))),0)</f>
        <v>0</v>
      </c>
      <c r="F2425" s="269"/>
      <c r="G2425" s="273"/>
      <c r="H2425" s="288"/>
      <c r="I2425" s="274"/>
      <c r="J2425" s="288"/>
      <c r="K2425" s="289"/>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08" cm="1">
        <f t="array" ref="E2426">IF(INDEX(I:I,ROW())&lt;&gt;"",VALUE(TRIM(LEFT(INDEX(I:I,ROW()),6))),0)</f>
        <v>0</v>
      </c>
      <c r="F2426" s="269"/>
      <c r="G2426" s="273"/>
      <c r="H2426" s="288"/>
      <c r="I2426" s="274"/>
      <c r="J2426" s="288"/>
      <c r="K2426" s="289"/>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08" cm="1">
        <f t="array" ref="E2427">IF(INDEX(I:I,ROW())&lt;&gt;"",VALUE(TRIM(LEFT(INDEX(I:I,ROW()),6))),0)</f>
        <v>0</v>
      </c>
      <c r="F2427" s="269"/>
      <c r="G2427" s="273"/>
      <c r="H2427" s="288"/>
      <c r="I2427" s="274"/>
      <c r="J2427" s="288"/>
      <c r="K2427" s="289"/>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08" cm="1">
        <f t="array" ref="E2428">IF(INDEX(I:I,ROW())&lt;&gt;"",VALUE(TRIM(LEFT(INDEX(I:I,ROW()),6))),0)</f>
        <v>0</v>
      </c>
      <c r="F2428" s="269"/>
      <c r="G2428" s="273"/>
      <c r="H2428" s="288"/>
      <c r="I2428" s="274"/>
      <c r="J2428" s="288"/>
      <c r="K2428" s="289"/>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08" cm="1">
        <f t="array" ref="E2429">IF(INDEX(I:I,ROW())&lt;&gt;"",VALUE(TRIM(LEFT(INDEX(I:I,ROW()),6))),0)</f>
        <v>0</v>
      </c>
      <c r="F2429" s="269"/>
      <c r="G2429" s="273"/>
      <c r="H2429" s="288"/>
      <c r="I2429" s="274"/>
      <c r="J2429" s="288"/>
      <c r="K2429" s="289"/>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08" cm="1">
        <f t="array" ref="E2430">IF(INDEX(I:I,ROW())&lt;&gt;"",VALUE(TRIM(LEFT(INDEX(I:I,ROW()),6))),0)</f>
        <v>0</v>
      </c>
      <c r="F2430" s="269"/>
      <c r="G2430" s="273"/>
      <c r="H2430" s="288"/>
      <c r="I2430" s="274"/>
      <c r="J2430" s="288"/>
      <c r="K2430" s="289"/>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08" cm="1">
        <f t="array" ref="E2431">IF(INDEX(I:I,ROW())&lt;&gt;"",VALUE(TRIM(LEFT(INDEX(I:I,ROW()),6))),0)</f>
        <v>0</v>
      </c>
      <c r="F2431" s="269"/>
      <c r="G2431" s="273"/>
      <c r="H2431" s="288"/>
      <c r="I2431" s="274"/>
      <c r="J2431" s="288"/>
      <c r="K2431" s="289"/>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08" cm="1">
        <f t="array" ref="E2432">IF(INDEX(I:I,ROW())&lt;&gt;"",VALUE(TRIM(LEFT(INDEX(I:I,ROW()),6))),0)</f>
        <v>0</v>
      </c>
      <c r="F2432" s="269"/>
      <c r="G2432" s="273"/>
      <c r="H2432" s="288"/>
      <c r="I2432" s="274"/>
      <c r="J2432" s="288"/>
      <c r="K2432" s="289"/>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08" cm="1">
        <f t="array" ref="E2433">IF(INDEX(I:I,ROW())&lt;&gt;"",VALUE(TRIM(LEFT(INDEX(I:I,ROW()),6))),0)</f>
        <v>0</v>
      </c>
      <c r="F2433" s="269"/>
      <c r="G2433" s="273"/>
      <c r="H2433" s="288"/>
      <c r="I2433" s="274"/>
      <c r="J2433" s="288"/>
      <c r="K2433" s="289"/>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08" cm="1">
        <f t="array" ref="E2434">IF(INDEX(I:I,ROW())&lt;&gt;"",VALUE(TRIM(LEFT(INDEX(I:I,ROW()),6))),0)</f>
        <v>0</v>
      </c>
      <c r="F2434" s="269"/>
      <c r="G2434" s="273"/>
      <c r="H2434" s="288"/>
      <c r="I2434" s="274"/>
      <c r="J2434" s="288"/>
      <c r="K2434" s="289"/>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08" cm="1">
        <f t="array" ref="E2435">IF(INDEX(I:I,ROW())&lt;&gt;"",VALUE(TRIM(LEFT(INDEX(I:I,ROW()),6))),0)</f>
        <v>0</v>
      </c>
      <c r="F2435" s="269"/>
      <c r="G2435" s="273"/>
      <c r="H2435" s="288"/>
      <c r="I2435" s="274"/>
      <c r="J2435" s="288"/>
      <c r="K2435" s="289"/>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08" cm="1">
        <f t="array" ref="E2436">IF(INDEX(I:I,ROW())&lt;&gt;"",VALUE(TRIM(LEFT(INDEX(I:I,ROW()),6))),0)</f>
        <v>0</v>
      </c>
      <c r="F2436" s="269"/>
      <c r="G2436" s="273"/>
      <c r="H2436" s="288"/>
      <c r="I2436" s="274"/>
      <c r="J2436" s="288"/>
      <c r="K2436" s="289"/>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08" cm="1">
        <f t="array" ref="E2437">IF(INDEX(I:I,ROW())&lt;&gt;"",VALUE(TRIM(LEFT(INDEX(I:I,ROW()),6))),0)</f>
        <v>0</v>
      </c>
      <c r="F2437" s="269"/>
      <c r="G2437" s="273"/>
      <c r="H2437" s="288"/>
      <c r="I2437" s="274"/>
      <c r="J2437" s="288"/>
      <c r="K2437" s="289"/>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08" cm="1">
        <f t="array" ref="E2438">IF(INDEX(I:I,ROW())&lt;&gt;"",VALUE(TRIM(LEFT(INDEX(I:I,ROW()),6))),0)</f>
        <v>0</v>
      </c>
      <c r="F2438" s="269"/>
      <c r="G2438" s="273"/>
      <c r="H2438" s="288"/>
      <c r="I2438" s="274"/>
      <c r="J2438" s="288"/>
      <c r="K2438" s="289"/>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08" cm="1">
        <f t="array" ref="E2439">IF(INDEX(I:I,ROW())&lt;&gt;"",VALUE(TRIM(LEFT(INDEX(I:I,ROW()),6))),0)</f>
        <v>0</v>
      </c>
      <c r="F2439" s="269"/>
      <c r="G2439" s="273"/>
      <c r="H2439" s="288"/>
      <c r="I2439" s="274"/>
      <c r="J2439" s="288"/>
      <c r="K2439" s="289"/>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08" cm="1">
        <f t="array" ref="E2440">IF(INDEX(I:I,ROW())&lt;&gt;"",VALUE(TRIM(LEFT(INDEX(I:I,ROW()),6))),0)</f>
        <v>0</v>
      </c>
      <c r="F2440" s="269"/>
      <c r="G2440" s="273"/>
      <c r="H2440" s="288"/>
      <c r="I2440" s="274"/>
      <c r="J2440" s="288"/>
      <c r="K2440" s="289"/>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08" cm="1">
        <f t="array" ref="E2441">IF(INDEX(I:I,ROW())&lt;&gt;"",VALUE(TRIM(LEFT(INDEX(I:I,ROW()),6))),0)</f>
        <v>0</v>
      </c>
      <c r="F2441" s="269"/>
      <c r="G2441" s="273"/>
      <c r="H2441" s="288"/>
      <c r="I2441" s="274"/>
      <c r="J2441" s="288"/>
      <c r="K2441" s="289"/>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08" cm="1">
        <f t="array" ref="E2442">IF(INDEX(I:I,ROW())&lt;&gt;"",VALUE(TRIM(LEFT(INDEX(I:I,ROW()),6))),0)</f>
        <v>0</v>
      </c>
      <c r="F2442" s="269"/>
      <c r="G2442" s="273"/>
      <c r="H2442" s="288"/>
      <c r="I2442" s="274"/>
      <c r="J2442" s="288"/>
      <c r="K2442" s="289"/>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08" cm="1">
        <f t="array" ref="E2443">IF(INDEX(I:I,ROW())&lt;&gt;"",VALUE(TRIM(LEFT(INDEX(I:I,ROW()),6))),0)</f>
        <v>0</v>
      </c>
      <c r="F2443" s="269"/>
      <c r="G2443" s="273"/>
      <c r="H2443" s="288"/>
      <c r="I2443" s="274"/>
      <c r="J2443" s="288"/>
      <c r="K2443" s="289"/>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08" cm="1">
        <f t="array" ref="E2444">IF(INDEX(I:I,ROW())&lt;&gt;"",VALUE(TRIM(LEFT(INDEX(I:I,ROW()),6))),0)</f>
        <v>0</v>
      </c>
      <c r="F2444" s="269"/>
      <c r="G2444" s="273"/>
      <c r="H2444" s="288"/>
      <c r="I2444" s="274"/>
      <c r="J2444" s="288"/>
      <c r="K2444" s="289"/>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08" cm="1">
        <f t="array" ref="E2445">IF(INDEX(I:I,ROW())&lt;&gt;"",VALUE(TRIM(LEFT(INDEX(I:I,ROW()),6))),0)</f>
        <v>0</v>
      </c>
      <c r="F2445" s="269"/>
      <c r="G2445" s="273"/>
      <c r="H2445" s="288"/>
      <c r="I2445" s="274"/>
      <c r="J2445" s="288"/>
      <c r="K2445" s="289"/>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08" cm="1">
        <f t="array" ref="E2446">IF(INDEX(I:I,ROW())&lt;&gt;"",VALUE(TRIM(LEFT(INDEX(I:I,ROW()),6))),0)</f>
        <v>0</v>
      </c>
      <c r="F2446" s="269"/>
      <c r="G2446" s="273"/>
      <c r="H2446" s="288"/>
      <c r="I2446" s="274"/>
      <c r="J2446" s="288"/>
      <c r="K2446" s="289"/>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08" cm="1">
        <f t="array" ref="E2447">IF(INDEX(I:I,ROW())&lt;&gt;"",VALUE(TRIM(LEFT(INDEX(I:I,ROW()),6))),0)</f>
        <v>0</v>
      </c>
      <c r="F2447" s="269"/>
      <c r="G2447" s="273"/>
      <c r="H2447" s="288"/>
      <c r="I2447" s="274"/>
      <c r="J2447" s="288"/>
      <c r="K2447" s="289"/>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08" cm="1">
        <f t="array" ref="E2448">IF(INDEX(I:I,ROW())&lt;&gt;"",VALUE(TRIM(LEFT(INDEX(I:I,ROW()),6))),0)</f>
        <v>0</v>
      </c>
      <c r="F2448" s="269"/>
      <c r="G2448" s="273"/>
      <c r="H2448" s="288"/>
      <c r="I2448" s="274"/>
      <c r="J2448" s="288"/>
      <c r="K2448" s="289"/>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08" cm="1">
        <f t="array" ref="E2449">IF(INDEX(I:I,ROW())&lt;&gt;"",VALUE(TRIM(LEFT(INDEX(I:I,ROW()),6))),0)</f>
        <v>0</v>
      </c>
      <c r="F2449" s="269"/>
      <c r="G2449" s="273"/>
      <c r="H2449" s="288"/>
      <c r="I2449" s="274"/>
      <c r="J2449" s="288"/>
      <c r="K2449" s="289"/>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08" cm="1">
        <f t="array" ref="E2450">IF(INDEX(I:I,ROW())&lt;&gt;"",VALUE(TRIM(LEFT(INDEX(I:I,ROW()),6))),0)</f>
        <v>0</v>
      </c>
      <c r="F2450" s="269"/>
      <c r="G2450" s="273"/>
      <c r="H2450" s="288"/>
      <c r="I2450" s="274"/>
      <c r="J2450" s="288"/>
      <c r="K2450" s="289"/>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08" cm="1">
        <f t="array" ref="E2451">IF(INDEX(I:I,ROW())&lt;&gt;"",VALUE(TRIM(LEFT(INDEX(I:I,ROW()),6))),0)</f>
        <v>0</v>
      </c>
      <c r="F2451" s="269"/>
      <c r="G2451" s="273"/>
      <c r="H2451" s="288"/>
      <c r="I2451" s="274"/>
      <c r="J2451" s="288"/>
      <c r="K2451" s="289"/>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08" cm="1">
        <f t="array" ref="E2452">IF(INDEX(I:I,ROW())&lt;&gt;"",VALUE(TRIM(LEFT(INDEX(I:I,ROW()),6))),0)</f>
        <v>0</v>
      </c>
      <c r="F2452" s="269"/>
      <c r="G2452" s="273"/>
      <c r="H2452" s="288"/>
      <c r="I2452" s="274"/>
      <c r="J2452" s="288"/>
      <c r="K2452" s="289"/>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08" cm="1">
        <f t="array" ref="E2453">IF(INDEX(I:I,ROW())&lt;&gt;"",VALUE(TRIM(LEFT(INDEX(I:I,ROW()),6))),0)</f>
        <v>0</v>
      </c>
      <c r="F2453" s="269"/>
      <c r="G2453" s="273"/>
      <c r="H2453" s="288"/>
      <c r="I2453" s="274"/>
      <c r="J2453" s="288"/>
      <c r="K2453" s="289"/>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08" cm="1">
        <f t="array" ref="E2454">IF(INDEX(I:I,ROW())&lt;&gt;"",VALUE(TRIM(LEFT(INDEX(I:I,ROW()),6))),0)</f>
        <v>0</v>
      </c>
      <c r="F2454" s="269"/>
      <c r="G2454" s="273"/>
      <c r="H2454" s="288"/>
      <c r="I2454" s="274"/>
      <c r="J2454" s="288"/>
      <c r="K2454" s="289"/>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08" cm="1">
        <f t="array" ref="E2455">IF(INDEX(I:I,ROW())&lt;&gt;"",VALUE(TRIM(LEFT(INDEX(I:I,ROW()),6))),0)</f>
        <v>0</v>
      </c>
      <c r="F2455" s="269"/>
      <c r="G2455" s="273"/>
      <c r="H2455" s="288"/>
      <c r="I2455" s="274"/>
      <c r="J2455" s="288"/>
      <c r="K2455" s="289"/>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08" cm="1">
        <f t="array" ref="E2456">IF(INDEX(I:I,ROW())&lt;&gt;"",VALUE(TRIM(LEFT(INDEX(I:I,ROW()),6))),0)</f>
        <v>0</v>
      </c>
      <c r="F2456" s="269"/>
      <c r="G2456" s="273"/>
      <c r="H2456" s="288"/>
      <c r="I2456" s="274"/>
      <c r="J2456" s="288"/>
      <c r="K2456" s="289"/>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08" cm="1">
        <f t="array" ref="E2457">IF(INDEX(I:I,ROW())&lt;&gt;"",VALUE(TRIM(LEFT(INDEX(I:I,ROW()),6))),0)</f>
        <v>0</v>
      </c>
      <c r="F2457" s="269"/>
      <c r="G2457" s="273"/>
      <c r="H2457" s="288"/>
      <c r="I2457" s="274"/>
      <c r="J2457" s="288"/>
      <c r="K2457" s="289"/>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08" cm="1">
        <f t="array" ref="E2458">IF(INDEX(I:I,ROW())&lt;&gt;"",VALUE(TRIM(LEFT(INDEX(I:I,ROW()),6))),0)</f>
        <v>0</v>
      </c>
      <c r="F2458" s="269"/>
      <c r="G2458" s="273"/>
      <c r="H2458" s="288"/>
      <c r="I2458" s="274"/>
      <c r="J2458" s="288"/>
      <c r="K2458" s="289"/>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08" cm="1">
        <f t="array" ref="E2459">IF(INDEX(I:I,ROW())&lt;&gt;"",VALUE(TRIM(LEFT(INDEX(I:I,ROW()),6))),0)</f>
        <v>0</v>
      </c>
      <c r="F2459" s="269"/>
      <c r="G2459" s="273"/>
      <c r="H2459" s="288"/>
      <c r="I2459" s="274"/>
      <c r="J2459" s="288"/>
      <c r="K2459" s="289"/>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08" cm="1">
        <f t="array" ref="E2460">IF(INDEX(I:I,ROW())&lt;&gt;"",VALUE(TRIM(LEFT(INDEX(I:I,ROW()),6))),0)</f>
        <v>0</v>
      </c>
      <c r="F2460" s="269"/>
      <c r="G2460" s="273"/>
      <c r="H2460" s="288"/>
      <c r="I2460" s="274"/>
      <c r="J2460" s="288"/>
      <c r="K2460" s="289"/>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08" cm="1">
        <f t="array" ref="E2461">IF(INDEX(I:I,ROW())&lt;&gt;"",VALUE(TRIM(LEFT(INDEX(I:I,ROW()),6))),0)</f>
        <v>0</v>
      </c>
      <c r="F2461" s="269"/>
      <c r="G2461" s="273"/>
      <c r="H2461" s="288"/>
      <c r="I2461" s="274"/>
      <c r="J2461" s="288"/>
      <c r="K2461" s="289"/>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08" cm="1">
        <f t="array" ref="E2462">IF(INDEX(I:I,ROW())&lt;&gt;"",VALUE(TRIM(LEFT(INDEX(I:I,ROW()),6))),0)</f>
        <v>0</v>
      </c>
      <c r="F2462" s="269"/>
      <c r="G2462" s="273"/>
      <c r="H2462" s="288"/>
      <c r="I2462" s="274"/>
      <c r="J2462" s="288"/>
      <c r="K2462" s="289"/>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08" cm="1">
        <f t="array" ref="E2463">IF(INDEX(I:I,ROW())&lt;&gt;"",VALUE(TRIM(LEFT(INDEX(I:I,ROW()),6))),0)</f>
        <v>0</v>
      </c>
      <c r="F2463" s="269"/>
      <c r="G2463" s="273"/>
      <c r="H2463" s="288"/>
      <c r="I2463" s="274"/>
      <c r="J2463" s="288"/>
      <c r="K2463" s="289"/>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08" cm="1">
        <f t="array" ref="E2464">IF(INDEX(I:I,ROW())&lt;&gt;"",VALUE(TRIM(LEFT(INDEX(I:I,ROW()),6))),0)</f>
        <v>0</v>
      </c>
      <c r="F2464" s="269"/>
      <c r="G2464" s="273"/>
      <c r="H2464" s="288"/>
      <c r="I2464" s="274"/>
      <c r="J2464" s="288"/>
      <c r="K2464" s="289"/>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08" cm="1">
        <f t="array" ref="E2465">IF(INDEX(I:I,ROW())&lt;&gt;"",VALUE(TRIM(LEFT(INDEX(I:I,ROW()),6))),0)</f>
        <v>0</v>
      </c>
      <c r="F2465" s="269"/>
      <c r="G2465" s="273"/>
      <c r="H2465" s="288"/>
      <c r="I2465" s="274"/>
      <c r="J2465" s="288"/>
      <c r="K2465" s="289"/>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08" cm="1">
        <f t="array" ref="E2466">IF(INDEX(I:I,ROW())&lt;&gt;"",VALUE(TRIM(LEFT(INDEX(I:I,ROW()),6))),0)</f>
        <v>0</v>
      </c>
      <c r="F2466" s="269"/>
      <c r="G2466" s="273"/>
      <c r="H2466" s="288"/>
      <c r="I2466" s="274"/>
      <c r="J2466" s="288"/>
      <c r="K2466" s="289"/>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08" cm="1">
        <f t="array" ref="E2467">IF(INDEX(I:I,ROW())&lt;&gt;"",VALUE(TRIM(LEFT(INDEX(I:I,ROW()),6))),0)</f>
        <v>0</v>
      </c>
      <c r="F2467" s="269"/>
      <c r="G2467" s="273"/>
      <c r="H2467" s="288"/>
      <c r="I2467" s="274"/>
      <c r="J2467" s="288"/>
      <c r="K2467" s="289"/>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08" cm="1">
        <f t="array" ref="E2468">IF(INDEX(I:I,ROW())&lt;&gt;"",VALUE(TRIM(LEFT(INDEX(I:I,ROW()),6))),0)</f>
        <v>0</v>
      </c>
      <c r="F2468" s="269"/>
      <c r="G2468" s="273"/>
      <c r="H2468" s="288"/>
      <c r="I2468" s="274"/>
      <c r="J2468" s="288"/>
      <c r="K2468" s="289"/>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08" cm="1">
        <f t="array" ref="E2469">IF(INDEX(I:I,ROW())&lt;&gt;"",VALUE(TRIM(LEFT(INDEX(I:I,ROW()),6))),0)</f>
        <v>0</v>
      </c>
      <c r="F2469" s="269"/>
      <c r="G2469" s="273"/>
      <c r="H2469" s="288"/>
      <c r="I2469" s="274"/>
      <c r="J2469" s="288"/>
      <c r="K2469" s="289"/>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08" cm="1">
        <f t="array" ref="E2470">IF(INDEX(I:I,ROW())&lt;&gt;"",VALUE(TRIM(LEFT(INDEX(I:I,ROW()),6))),0)</f>
        <v>0</v>
      </c>
      <c r="F2470" s="269"/>
      <c r="G2470" s="273"/>
      <c r="H2470" s="288"/>
      <c r="I2470" s="274"/>
      <c r="J2470" s="288"/>
      <c r="K2470" s="289"/>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08" cm="1">
        <f t="array" ref="E2471">IF(INDEX(I:I,ROW())&lt;&gt;"",VALUE(TRIM(LEFT(INDEX(I:I,ROW()),6))),0)</f>
        <v>0</v>
      </c>
      <c r="F2471" s="269"/>
      <c r="G2471" s="273"/>
      <c r="H2471" s="288"/>
      <c r="I2471" s="274"/>
      <c r="J2471" s="288"/>
      <c r="K2471" s="289"/>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08" cm="1">
        <f t="array" ref="E2472">IF(INDEX(I:I,ROW())&lt;&gt;"",VALUE(TRIM(LEFT(INDEX(I:I,ROW()),6))),0)</f>
        <v>0</v>
      </c>
      <c r="F2472" s="269"/>
      <c r="G2472" s="273"/>
      <c r="H2472" s="288"/>
      <c r="I2472" s="274"/>
      <c r="J2472" s="288"/>
      <c r="K2472" s="289"/>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08" cm="1">
        <f t="array" ref="E2473">IF(INDEX(I:I,ROW())&lt;&gt;"",VALUE(TRIM(LEFT(INDEX(I:I,ROW()),6))),0)</f>
        <v>0</v>
      </c>
      <c r="F2473" s="269"/>
      <c r="G2473" s="273"/>
      <c r="H2473" s="288"/>
      <c r="I2473" s="274"/>
      <c r="J2473" s="288"/>
      <c r="K2473" s="289"/>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08" cm="1">
        <f t="array" ref="E2474">IF(INDEX(I:I,ROW())&lt;&gt;"",VALUE(TRIM(LEFT(INDEX(I:I,ROW()),6))),0)</f>
        <v>0</v>
      </c>
      <c r="F2474" s="269"/>
      <c r="G2474" s="273"/>
      <c r="H2474" s="288"/>
      <c r="I2474" s="274"/>
      <c r="J2474" s="288"/>
      <c r="K2474" s="289"/>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08" cm="1">
        <f t="array" ref="E2475">IF(INDEX(I:I,ROW())&lt;&gt;"",VALUE(TRIM(LEFT(INDEX(I:I,ROW()),6))),0)</f>
        <v>0</v>
      </c>
      <c r="F2475" s="269"/>
      <c r="G2475" s="273"/>
      <c r="H2475" s="288"/>
      <c r="I2475" s="274"/>
      <c r="J2475" s="288"/>
      <c r="K2475" s="289"/>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08" cm="1">
        <f t="array" ref="E2476">IF(INDEX(I:I,ROW())&lt;&gt;"",VALUE(TRIM(LEFT(INDEX(I:I,ROW()),6))),0)</f>
        <v>0</v>
      </c>
      <c r="F2476" s="269"/>
      <c r="G2476" s="273"/>
      <c r="H2476" s="288"/>
      <c r="I2476" s="274"/>
      <c r="J2476" s="288"/>
      <c r="K2476" s="289"/>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08" cm="1">
        <f t="array" ref="E2477">IF(INDEX(I:I,ROW())&lt;&gt;"",VALUE(TRIM(LEFT(INDEX(I:I,ROW()),6))),0)</f>
        <v>0</v>
      </c>
      <c r="F2477" s="269"/>
      <c r="G2477" s="273"/>
      <c r="H2477" s="288"/>
      <c r="I2477" s="274"/>
      <c r="J2477" s="288"/>
      <c r="K2477" s="289"/>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08" cm="1">
        <f t="array" ref="E2478">IF(INDEX(I:I,ROW())&lt;&gt;"",VALUE(TRIM(LEFT(INDEX(I:I,ROW()),6))),0)</f>
        <v>0</v>
      </c>
      <c r="F2478" s="269"/>
      <c r="G2478" s="273"/>
      <c r="H2478" s="288"/>
      <c r="I2478" s="274"/>
      <c r="J2478" s="288"/>
      <c r="K2478" s="289"/>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08" cm="1">
        <f t="array" ref="E2479">IF(INDEX(I:I,ROW())&lt;&gt;"",VALUE(TRIM(LEFT(INDEX(I:I,ROW()),6))),0)</f>
        <v>0</v>
      </c>
      <c r="F2479" s="269"/>
      <c r="G2479" s="273"/>
      <c r="H2479" s="288"/>
      <c r="I2479" s="274"/>
      <c r="J2479" s="288"/>
      <c r="K2479" s="289"/>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08" cm="1">
        <f t="array" ref="E2480">IF(INDEX(I:I,ROW())&lt;&gt;"",VALUE(TRIM(LEFT(INDEX(I:I,ROW()),6))),0)</f>
        <v>0</v>
      </c>
      <c r="F2480" s="269"/>
      <c r="G2480" s="273"/>
      <c r="H2480" s="288"/>
      <c r="I2480" s="274"/>
      <c r="J2480" s="288"/>
      <c r="K2480" s="289"/>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08" cm="1">
        <f t="array" ref="E2481">IF(INDEX(I:I,ROW())&lt;&gt;"",VALUE(TRIM(LEFT(INDEX(I:I,ROW()),6))),0)</f>
        <v>0</v>
      </c>
      <c r="F2481" s="269"/>
      <c r="G2481" s="273"/>
      <c r="H2481" s="288"/>
      <c r="I2481" s="274"/>
      <c r="J2481" s="288"/>
      <c r="K2481" s="289"/>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08" cm="1">
        <f t="array" ref="E2482">IF(INDEX(I:I,ROW())&lt;&gt;"",VALUE(TRIM(LEFT(INDEX(I:I,ROW()),6))),0)</f>
        <v>0</v>
      </c>
      <c r="F2482" s="269"/>
      <c r="G2482" s="273"/>
      <c r="H2482" s="288"/>
      <c r="I2482" s="274"/>
      <c r="J2482" s="288"/>
      <c r="K2482" s="289"/>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08" cm="1">
        <f t="array" ref="E2483">IF(INDEX(I:I,ROW())&lt;&gt;"",VALUE(TRIM(LEFT(INDEX(I:I,ROW()),6))),0)</f>
        <v>0</v>
      </c>
      <c r="F2483" s="269"/>
      <c r="G2483" s="273"/>
      <c r="H2483" s="288"/>
      <c r="I2483" s="274"/>
      <c r="J2483" s="288"/>
      <c r="K2483" s="289"/>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08" cm="1">
        <f t="array" ref="E2484">IF(INDEX(I:I,ROW())&lt;&gt;"",VALUE(TRIM(LEFT(INDEX(I:I,ROW()),6))),0)</f>
        <v>0</v>
      </c>
      <c r="F2484" s="269"/>
      <c r="G2484" s="273"/>
      <c r="H2484" s="288"/>
      <c r="I2484" s="274"/>
      <c r="J2484" s="288"/>
      <c r="K2484" s="289"/>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08" cm="1">
        <f t="array" ref="E2485">IF(INDEX(I:I,ROW())&lt;&gt;"",VALUE(TRIM(LEFT(INDEX(I:I,ROW()),6))),0)</f>
        <v>0</v>
      </c>
      <c r="F2485" s="269"/>
      <c r="G2485" s="273"/>
      <c r="H2485" s="288"/>
      <c r="I2485" s="274"/>
      <c r="J2485" s="288"/>
      <c r="K2485" s="289"/>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08" cm="1">
        <f t="array" ref="E2486">IF(INDEX(I:I,ROW())&lt;&gt;"",VALUE(TRIM(LEFT(INDEX(I:I,ROW()),6))),0)</f>
        <v>0</v>
      </c>
      <c r="F2486" s="269"/>
      <c r="G2486" s="273"/>
      <c r="H2486" s="288"/>
      <c r="I2486" s="274"/>
      <c r="J2486" s="288"/>
      <c r="K2486" s="289"/>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08" cm="1">
        <f t="array" ref="E2487">IF(INDEX(I:I,ROW())&lt;&gt;"",VALUE(TRIM(LEFT(INDEX(I:I,ROW()),6))),0)</f>
        <v>0</v>
      </c>
      <c r="F2487" s="269"/>
      <c r="G2487" s="273"/>
      <c r="H2487" s="288"/>
      <c r="I2487" s="274"/>
      <c r="J2487" s="288"/>
      <c r="K2487" s="289"/>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08" cm="1">
        <f t="array" ref="E2488">IF(INDEX(I:I,ROW())&lt;&gt;"",VALUE(TRIM(LEFT(INDEX(I:I,ROW()),6))),0)</f>
        <v>0</v>
      </c>
      <c r="F2488" s="269"/>
      <c r="G2488" s="273"/>
      <c r="H2488" s="288"/>
      <c r="I2488" s="274"/>
      <c r="J2488" s="288"/>
      <c r="K2488" s="289"/>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08" cm="1">
        <f t="array" ref="E2489">IF(INDEX(I:I,ROW())&lt;&gt;"",VALUE(TRIM(LEFT(INDEX(I:I,ROW()),6))),0)</f>
        <v>0</v>
      </c>
      <c r="F2489" s="269"/>
      <c r="G2489" s="273"/>
      <c r="H2489" s="288"/>
      <c r="I2489" s="274"/>
      <c r="J2489" s="288"/>
      <c r="K2489" s="289"/>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08" cm="1">
        <f t="array" ref="E2490">IF(INDEX(I:I,ROW())&lt;&gt;"",VALUE(TRIM(LEFT(INDEX(I:I,ROW()),6))),0)</f>
        <v>0</v>
      </c>
      <c r="F2490" s="269"/>
      <c r="G2490" s="273"/>
      <c r="H2490" s="288"/>
      <c r="I2490" s="274"/>
      <c r="J2490" s="288"/>
      <c r="K2490" s="289"/>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08" cm="1">
        <f t="array" ref="E2491">IF(INDEX(I:I,ROW())&lt;&gt;"",VALUE(TRIM(LEFT(INDEX(I:I,ROW()),6))),0)</f>
        <v>0</v>
      </c>
      <c r="F2491" s="269"/>
      <c r="G2491" s="273"/>
      <c r="H2491" s="288"/>
      <c r="I2491" s="274"/>
      <c r="J2491" s="288"/>
      <c r="K2491" s="289"/>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08" cm="1">
        <f t="array" ref="E2492">IF(INDEX(I:I,ROW())&lt;&gt;"",VALUE(TRIM(LEFT(INDEX(I:I,ROW()),6))),0)</f>
        <v>0</v>
      </c>
      <c r="F2492" s="269"/>
      <c r="G2492" s="273"/>
      <c r="H2492" s="288"/>
      <c r="I2492" s="274"/>
      <c r="J2492" s="288"/>
      <c r="K2492" s="289"/>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08" cm="1">
        <f t="array" ref="E2493">IF(INDEX(I:I,ROW())&lt;&gt;"",VALUE(TRIM(LEFT(INDEX(I:I,ROW()),6))),0)</f>
        <v>0</v>
      </c>
      <c r="F2493" s="269"/>
      <c r="G2493" s="273"/>
      <c r="H2493" s="288"/>
      <c r="I2493" s="274"/>
      <c r="J2493" s="288"/>
      <c r="K2493" s="289"/>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08" cm="1">
        <f t="array" ref="E2494">IF(INDEX(I:I,ROW())&lt;&gt;"",VALUE(TRIM(LEFT(INDEX(I:I,ROW()),6))),0)</f>
        <v>0</v>
      </c>
      <c r="F2494" s="269"/>
      <c r="G2494" s="273"/>
      <c r="H2494" s="288"/>
      <c r="I2494" s="274"/>
      <c r="J2494" s="288"/>
      <c r="K2494" s="289"/>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08" cm="1">
        <f t="array" ref="E2495">IF(INDEX(I:I,ROW())&lt;&gt;"",VALUE(TRIM(LEFT(INDEX(I:I,ROW()),6))),0)</f>
        <v>0</v>
      </c>
      <c r="F2495" s="269"/>
      <c r="G2495" s="273"/>
      <c r="H2495" s="288"/>
      <c r="I2495" s="274"/>
      <c r="J2495" s="288"/>
      <c r="K2495" s="289"/>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08" cm="1">
        <f t="array" ref="E2496">IF(INDEX(I:I,ROW())&lt;&gt;"",VALUE(TRIM(LEFT(INDEX(I:I,ROW()),6))),0)</f>
        <v>0</v>
      </c>
      <c r="F2496" s="269"/>
      <c r="G2496" s="273"/>
      <c r="H2496" s="288"/>
      <c r="I2496" s="274"/>
      <c r="J2496" s="288"/>
      <c r="K2496" s="289"/>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08" cm="1">
        <f t="array" ref="E2497">IF(INDEX(I:I,ROW())&lt;&gt;"",VALUE(TRIM(LEFT(INDEX(I:I,ROW()),6))),0)</f>
        <v>0</v>
      </c>
      <c r="F2497" s="269"/>
      <c r="G2497" s="273"/>
      <c r="H2497" s="288"/>
      <c r="I2497" s="274"/>
      <c r="J2497" s="288"/>
      <c r="K2497" s="289"/>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08" cm="1">
        <f t="array" ref="E2498">IF(INDEX(I:I,ROW())&lt;&gt;"",VALUE(TRIM(LEFT(INDEX(I:I,ROW()),6))),0)</f>
        <v>0</v>
      </c>
      <c r="F2498" s="269"/>
      <c r="G2498" s="273"/>
      <c r="H2498" s="288"/>
      <c r="I2498" s="274"/>
      <c r="J2498" s="288"/>
      <c r="K2498" s="289"/>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08" cm="1">
        <f t="array" ref="E2499">IF(INDEX(I:I,ROW())&lt;&gt;"",VALUE(TRIM(LEFT(INDEX(I:I,ROW()),6))),0)</f>
        <v>0</v>
      </c>
      <c r="F2499" s="269"/>
      <c r="G2499" s="273"/>
      <c r="H2499" s="288"/>
      <c r="I2499" s="274"/>
      <c r="J2499" s="288"/>
      <c r="K2499" s="289"/>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08" cm="1">
        <f t="array" ref="E2500">IF(INDEX(I:I,ROW())&lt;&gt;"",VALUE(TRIM(LEFT(INDEX(I:I,ROW()),6))),0)</f>
        <v>0</v>
      </c>
      <c r="F2500" s="269"/>
      <c r="G2500" s="273"/>
      <c r="H2500" s="288"/>
      <c r="I2500" s="274"/>
      <c r="J2500" s="288"/>
      <c r="K2500" s="289"/>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08" cm="1">
        <f t="array" ref="E2501">IF(INDEX(I:I,ROW())&lt;&gt;"",VALUE(TRIM(LEFT(INDEX(I:I,ROW()),6))),0)</f>
        <v>0</v>
      </c>
      <c r="F2501" s="269"/>
      <c r="G2501" s="273"/>
      <c r="H2501" s="288"/>
      <c r="I2501" s="274"/>
      <c r="J2501" s="288"/>
      <c r="K2501" s="289"/>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08" cm="1">
        <f t="array" ref="E2502">IF(INDEX(I:I,ROW())&lt;&gt;"",VALUE(TRIM(LEFT(INDEX(I:I,ROW()),6))),0)</f>
        <v>0</v>
      </c>
      <c r="F2502" s="269"/>
      <c r="G2502" s="273"/>
      <c r="H2502" s="288"/>
      <c r="I2502" s="274"/>
      <c r="J2502" s="288"/>
      <c r="K2502" s="289"/>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08" cm="1">
        <f t="array" ref="E2503">IF(INDEX(I:I,ROW())&lt;&gt;"",VALUE(TRIM(LEFT(INDEX(I:I,ROW()),6))),0)</f>
        <v>0</v>
      </c>
      <c r="F2503" s="269"/>
      <c r="G2503" s="273"/>
      <c r="H2503" s="288"/>
      <c r="I2503" s="274"/>
      <c r="J2503" s="288"/>
      <c r="K2503" s="289"/>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08" cm="1">
        <f t="array" ref="E2504">IF(INDEX(I:I,ROW())&lt;&gt;"",VALUE(TRIM(LEFT(INDEX(I:I,ROW()),6))),0)</f>
        <v>0</v>
      </c>
      <c r="F2504" s="269"/>
      <c r="G2504" s="273"/>
      <c r="H2504" s="288"/>
      <c r="I2504" s="274"/>
      <c r="J2504" s="288"/>
      <c r="K2504" s="289"/>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08" cm="1">
        <f t="array" ref="E2505">IF(INDEX(I:I,ROW())&lt;&gt;"",VALUE(TRIM(LEFT(INDEX(I:I,ROW()),6))),0)</f>
        <v>0</v>
      </c>
      <c r="F2505" s="269"/>
      <c r="G2505" s="273"/>
      <c r="H2505" s="288"/>
      <c r="I2505" s="274"/>
      <c r="J2505" s="288"/>
      <c r="K2505" s="289"/>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08" cm="1">
        <f t="array" ref="E2506">IF(INDEX(I:I,ROW())&lt;&gt;"",VALUE(TRIM(LEFT(INDEX(I:I,ROW()),6))),0)</f>
        <v>0</v>
      </c>
      <c r="F2506" s="269"/>
      <c r="G2506" s="273"/>
      <c r="H2506" s="288"/>
      <c r="I2506" s="274"/>
      <c r="J2506" s="288"/>
      <c r="K2506" s="289"/>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08" cm="1">
        <f t="array" ref="E2507">IF(INDEX(I:I,ROW())&lt;&gt;"",VALUE(TRIM(LEFT(INDEX(I:I,ROW()),6))),0)</f>
        <v>0</v>
      </c>
      <c r="F2507" s="269"/>
      <c r="G2507" s="273"/>
      <c r="H2507" s="288"/>
      <c r="I2507" s="274"/>
      <c r="J2507" s="288"/>
      <c r="K2507" s="289"/>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08" cm="1">
        <f t="array" ref="E2508">IF(INDEX(I:I,ROW())&lt;&gt;"",VALUE(TRIM(LEFT(INDEX(I:I,ROW()),6))),0)</f>
        <v>0</v>
      </c>
      <c r="F2508" s="269"/>
      <c r="G2508" s="273"/>
      <c r="H2508" s="288"/>
      <c r="I2508" s="274"/>
      <c r="J2508" s="288"/>
      <c r="K2508" s="289"/>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08" cm="1">
        <f t="array" ref="E2509">IF(INDEX(I:I,ROW())&lt;&gt;"",VALUE(TRIM(LEFT(INDEX(I:I,ROW()),6))),0)</f>
        <v>0</v>
      </c>
      <c r="F2509" s="269"/>
      <c r="G2509" s="273"/>
      <c r="H2509" s="288"/>
      <c r="I2509" s="274"/>
      <c r="J2509" s="288"/>
      <c r="K2509" s="289"/>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08" cm="1">
        <f t="array" ref="E2510">IF(INDEX(I:I,ROW())&lt;&gt;"",VALUE(TRIM(LEFT(INDEX(I:I,ROW()),6))),0)</f>
        <v>0</v>
      </c>
      <c r="F2510" s="269"/>
      <c r="G2510" s="273"/>
      <c r="H2510" s="288"/>
      <c r="I2510" s="274"/>
      <c r="J2510" s="288"/>
      <c r="K2510" s="289"/>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08" cm="1">
        <f t="array" ref="E2511">IF(INDEX(I:I,ROW())&lt;&gt;"",VALUE(TRIM(LEFT(INDEX(I:I,ROW()),6))),0)</f>
        <v>0</v>
      </c>
      <c r="F2511" s="269"/>
      <c r="G2511" s="273"/>
      <c r="H2511" s="288"/>
      <c r="I2511" s="274"/>
      <c r="J2511" s="288"/>
      <c r="K2511" s="289"/>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08" cm="1">
        <f t="array" ref="E2512">IF(INDEX(I:I,ROW())&lt;&gt;"",VALUE(TRIM(LEFT(INDEX(I:I,ROW()),6))),0)</f>
        <v>0</v>
      </c>
      <c r="F2512" s="269"/>
      <c r="G2512" s="273"/>
      <c r="H2512" s="288"/>
      <c r="I2512" s="274"/>
      <c r="J2512" s="288"/>
      <c r="K2512" s="289"/>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08" cm="1">
        <f t="array" ref="E2513">IF(INDEX(I:I,ROW())&lt;&gt;"",VALUE(TRIM(LEFT(INDEX(I:I,ROW()),6))),0)</f>
        <v>0</v>
      </c>
      <c r="F2513" s="269"/>
      <c r="G2513" s="273"/>
      <c r="H2513" s="288"/>
      <c r="I2513" s="274"/>
      <c r="J2513" s="288"/>
      <c r="K2513" s="289"/>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08" cm="1">
        <f t="array" ref="E2514">IF(INDEX(I:I,ROW())&lt;&gt;"",VALUE(TRIM(LEFT(INDEX(I:I,ROW()),6))),0)</f>
        <v>0</v>
      </c>
      <c r="F2514" s="269"/>
      <c r="G2514" s="273"/>
      <c r="H2514" s="288"/>
      <c r="I2514" s="274"/>
      <c r="J2514" s="288"/>
      <c r="K2514" s="289"/>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08" cm="1">
        <f t="array" ref="E2515">IF(INDEX(I:I,ROW())&lt;&gt;"",VALUE(TRIM(LEFT(INDEX(I:I,ROW()),6))),0)</f>
        <v>0</v>
      </c>
      <c r="F2515" s="269"/>
      <c r="G2515" s="273"/>
      <c r="H2515" s="288"/>
      <c r="I2515" s="274"/>
      <c r="J2515" s="288"/>
      <c r="K2515" s="289"/>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08" cm="1">
        <f t="array" ref="E2516">IF(INDEX(I:I,ROW())&lt;&gt;"",VALUE(TRIM(LEFT(INDEX(I:I,ROW()),6))),0)</f>
        <v>0</v>
      </c>
      <c r="F2516" s="269"/>
      <c r="G2516" s="273"/>
      <c r="H2516" s="288"/>
      <c r="I2516" s="274"/>
      <c r="J2516" s="288"/>
      <c r="K2516" s="289"/>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08" cm="1">
        <f t="array" ref="E2517">IF(INDEX(I:I,ROW())&lt;&gt;"",VALUE(TRIM(LEFT(INDEX(I:I,ROW()),6))),0)</f>
        <v>0</v>
      </c>
      <c r="F2517" s="269"/>
      <c r="G2517" s="273"/>
      <c r="H2517" s="288"/>
      <c r="I2517" s="274"/>
      <c r="J2517" s="288"/>
      <c r="K2517" s="289"/>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08" cm="1">
        <f t="array" ref="E2518">IF(INDEX(I:I,ROW())&lt;&gt;"",VALUE(TRIM(LEFT(INDEX(I:I,ROW()),6))),0)</f>
        <v>0</v>
      </c>
      <c r="F2518" s="269"/>
      <c r="G2518" s="273"/>
      <c r="H2518" s="288"/>
      <c r="I2518" s="274"/>
      <c r="J2518" s="288"/>
      <c r="K2518" s="289"/>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08" cm="1">
        <f t="array" ref="E2519">IF(INDEX(I:I,ROW())&lt;&gt;"",VALUE(TRIM(LEFT(INDEX(I:I,ROW()),6))),0)</f>
        <v>0</v>
      </c>
      <c r="F2519" s="269"/>
      <c r="G2519" s="273"/>
      <c r="H2519" s="288"/>
      <c r="I2519" s="274"/>
      <c r="J2519" s="288"/>
      <c r="K2519" s="289"/>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08" cm="1">
        <f t="array" ref="E2520">IF(INDEX(I:I,ROW())&lt;&gt;"",VALUE(TRIM(LEFT(INDEX(I:I,ROW()),6))),0)</f>
        <v>0</v>
      </c>
      <c r="F2520" s="269"/>
      <c r="G2520" s="273"/>
      <c r="H2520" s="288"/>
      <c r="I2520" s="274"/>
      <c r="J2520" s="288"/>
      <c r="K2520" s="289"/>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08" cm="1">
        <f t="array" ref="E2521">IF(INDEX(I:I,ROW())&lt;&gt;"",VALUE(TRIM(LEFT(INDEX(I:I,ROW()),6))),0)</f>
        <v>0</v>
      </c>
      <c r="F2521" s="269"/>
      <c r="G2521" s="273"/>
      <c r="H2521" s="288"/>
      <c r="I2521" s="274"/>
      <c r="J2521" s="288"/>
      <c r="K2521" s="289"/>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08" cm="1">
        <f t="array" ref="E2522">IF(INDEX(I:I,ROW())&lt;&gt;"",VALUE(TRIM(LEFT(INDEX(I:I,ROW()),6))),0)</f>
        <v>0</v>
      </c>
      <c r="F2522" s="269"/>
      <c r="G2522" s="273"/>
      <c r="H2522" s="288"/>
      <c r="I2522" s="274"/>
      <c r="J2522" s="288"/>
      <c r="K2522" s="289"/>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08" cm="1">
        <f t="array" ref="E2523">IF(INDEX(I:I,ROW())&lt;&gt;"",VALUE(TRIM(LEFT(INDEX(I:I,ROW()),6))),0)</f>
        <v>0</v>
      </c>
      <c r="F2523" s="269"/>
      <c r="G2523" s="273"/>
      <c r="H2523" s="288"/>
      <c r="I2523" s="274"/>
      <c r="J2523" s="288"/>
      <c r="K2523" s="289"/>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08" cm="1">
        <f t="array" ref="E2524">IF(INDEX(I:I,ROW())&lt;&gt;"",VALUE(TRIM(LEFT(INDEX(I:I,ROW()),6))),0)</f>
        <v>0</v>
      </c>
      <c r="F2524" s="269"/>
      <c r="G2524" s="273"/>
      <c r="H2524" s="288"/>
      <c r="I2524" s="274"/>
      <c r="J2524" s="288"/>
      <c r="K2524" s="289"/>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08" cm="1">
        <f t="array" ref="E2525">IF(INDEX(I:I,ROW())&lt;&gt;"",VALUE(TRIM(LEFT(INDEX(I:I,ROW()),6))),0)</f>
        <v>0</v>
      </c>
      <c r="F2525" s="269"/>
      <c r="G2525" s="273"/>
      <c r="H2525" s="288"/>
      <c r="I2525" s="274"/>
      <c r="J2525" s="288"/>
      <c r="K2525" s="289"/>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08" cm="1">
        <f t="array" ref="E2526">IF(INDEX(I:I,ROW())&lt;&gt;"",VALUE(TRIM(LEFT(INDEX(I:I,ROW()),6))),0)</f>
        <v>0</v>
      </c>
      <c r="F2526" s="269"/>
      <c r="G2526" s="273"/>
      <c r="H2526" s="288"/>
      <c r="I2526" s="274"/>
      <c r="J2526" s="288"/>
      <c r="K2526" s="289"/>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08" cm="1">
        <f t="array" ref="E2527">IF(INDEX(I:I,ROW())&lt;&gt;"",VALUE(TRIM(LEFT(INDEX(I:I,ROW()),6))),0)</f>
        <v>0</v>
      </c>
      <c r="F2527" s="269"/>
      <c r="G2527" s="273"/>
      <c r="H2527" s="288"/>
      <c r="I2527" s="274"/>
      <c r="J2527" s="288"/>
      <c r="K2527" s="289"/>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08" cm="1">
        <f t="array" ref="E2528">IF(INDEX(I:I,ROW())&lt;&gt;"",VALUE(TRIM(LEFT(INDEX(I:I,ROW()),6))),0)</f>
        <v>0</v>
      </c>
      <c r="F2528" s="269"/>
      <c r="G2528" s="273"/>
      <c r="H2528" s="288"/>
      <c r="I2528" s="274"/>
      <c r="J2528" s="288"/>
      <c r="K2528" s="289"/>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08" cm="1">
        <f t="array" ref="E2529">IF(INDEX(I:I,ROW())&lt;&gt;"",VALUE(TRIM(LEFT(INDEX(I:I,ROW()),6))),0)</f>
        <v>0</v>
      </c>
      <c r="F2529" s="269"/>
      <c r="G2529" s="273"/>
      <c r="H2529" s="288"/>
      <c r="I2529" s="274"/>
      <c r="J2529" s="288"/>
      <c r="K2529" s="289"/>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08" cm="1">
        <f t="array" ref="E2530">IF(INDEX(I:I,ROW())&lt;&gt;"",VALUE(TRIM(LEFT(INDEX(I:I,ROW()),6))),0)</f>
        <v>0</v>
      </c>
      <c r="F2530" s="269"/>
      <c r="G2530" s="273"/>
      <c r="H2530" s="288"/>
      <c r="I2530" s="274"/>
      <c r="J2530" s="288"/>
      <c r="K2530" s="289"/>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08" cm="1">
        <f t="array" ref="E2531">IF(INDEX(I:I,ROW())&lt;&gt;"",VALUE(TRIM(LEFT(INDEX(I:I,ROW()),6))),0)</f>
        <v>0</v>
      </c>
      <c r="F2531" s="269"/>
      <c r="G2531" s="273"/>
      <c r="H2531" s="288"/>
      <c r="I2531" s="274"/>
      <c r="J2531" s="288"/>
      <c r="K2531" s="289"/>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08" cm="1">
        <f t="array" ref="E2532">IF(INDEX(I:I,ROW())&lt;&gt;"",VALUE(TRIM(LEFT(INDEX(I:I,ROW()),6))),0)</f>
        <v>0</v>
      </c>
      <c r="F2532" s="269"/>
      <c r="G2532" s="273"/>
      <c r="H2532" s="288"/>
      <c r="I2532" s="274"/>
      <c r="J2532" s="288"/>
      <c r="K2532" s="289"/>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08" cm="1">
        <f t="array" ref="E2533">IF(INDEX(I:I,ROW())&lt;&gt;"",VALUE(TRIM(LEFT(INDEX(I:I,ROW()),6))),0)</f>
        <v>0</v>
      </c>
      <c r="F2533" s="269"/>
      <c r="G2533" s="273"/>
      <c r="H2533" s="288"/>
      <c r="I2533" s="274"/>
      <c r="J2533" s="288"/>
      <c r="K2533" s="289"/>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08" cm="1">
        <f t="array" ref="E2534">IF(INDEX(I:I,ROW())&lt;&gt;"",VALUE(TRIM(LEFT(INDEX(I:I,ROW()),6))),0)</f>
        <v>0</v>
      </c>
      <c r="F2534" s="269"/>
      <c r="G2534" s="273"/>
      <c r="H2534" s="288"/>
      <c r="I2534" s="274"/>
      <c r="J2534" s="288"/>
      <c r="K2534" s="289"/>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08" cm="1">
        <f t="array" ref="E2535">IF(INDEX(I:I,ROW())&lt;&gt;"",VALUE(TRIM(LEFT(INDEX(I:I,ROW()),6))),0)</f>
        <v>0</v>
      </c>
      <c r="F2535" s="269"/>
      <c r="G2535" s="273"/>
      <c r="H2535" s="288"/>
      <c r="I2535" s="274"/>
      <c r="J2535" s="288"/>
      <c r="K2535" s="289"/>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08" cm="1">
        <f t="array" ref="E2536">IF(INDEX(I:I,ROW())&lt;&gt;"",VALUE(TRIM(LEFT(INDEX(I:I,ROW()),6))),0)</f>
        <v>0</v>
      </c>
      <c r="F2536" s="269"/>
      <c r="G2536" s="273"/>
      <c r="H2536" s="288"/>
      <c r="I2536" s="274"/>
      <c r="J2536" s="288"/>
      <c r="K2536" s="289"/>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08" cm="1">
        <f t="array" ref="E2537">IF(INDEX(I:I,ROW())&lt;&gt;"",VALUE(TRIM(LEFT(INDEX(I:I,ROW()),6))),0)</f>
        <v>0</v>
      </c>
      <c r="F2537" s="269"/>
      <c r="G2537" s="273"/>
      <c r="H2537" s="288"/>
      <c r="I2537" s="274"/>
      <c r="J2537" s="288"/>
      <c r="K2537" s="289"/>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08" cm="1">
        <f t="array" ref="E2538">IF(INDEX(I:I,ROW())&lt;&gt;"",VALUE(TRIM(LEFT(INDEX(I:I,ROW()),6))),0)</f>
        <v>0</v>
      </c>
      <c r="F2538" s="269"/>
      <c r="G2538" s="273"/>
      <c r="H2538" s="288"/>
      <c r="I2538" s="274"/>
      <c r="J2538" s="288"/>
      <c r="K2538" s="289"/>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08" cm="1">
        <f t="array" ref="E2539">IF(INDEX(I:I,ROW())&lt;&gt;"",VALUE(TRIM(LEFT(INDEX(I:I,ROW()),6))),0)</f>
        <v>0</v>
      </c>
      <c r="F2539" s="269"/>
      <c r="G2539" s="273"/>
      <c r="H2539" s="288"/>
      <c r="I2539" s="274"/>
      <c r="J2539" s="288"/>
      <c r="K2539" s="289"/>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08" cm="1">
        <f t="array" ref="E2540">IF(INDEX(I:I,ROW())&lt;&gt;"",VALUE(TRIM(LEFT(INDEX(I:I,ROW()),6))),0)</f>
        <v>0</v>
      </c>
      <c r="F2540" s="269"/>
      <c r="G2540" s="273"/>
      <c r="H2540" s="288"/>
      <c r="I2540" s="274"/>
      <c r="J2540" s="288"/>
      <c r="K2540" s="289"/>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08" cm="1">
        <f t="array" ref="E2541">IF(INDEX(I:I,ROW())&lt;&gt;"",VALUE(TRIM(LEFT(INDEX(I:I,ROW()),6))),0)</f>
        <v>0</v>
      </c>
      <c r="F2541" s="269"/>
      <c r="G2541" s="273"/>
      <c r="H2541" s="288"/>
      <c r="I2541" s="274"/>
      <c r="J2541" s="288"/>
      <c r="K2541" s="289"/>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08" cm="1">
        <f t="array" ref="E2542">IF(INDEX(I:I,ROW())&lt;&gt;"",VALUE(TRIM(LEFT(INDEX(I:I,ROW()),6))),0)</f>
        <v>0</v>
      </c>
      <c r="F2542" s="269"/>
      <c r="G2542" s="273"/>
      <c r="H2542" s="288"/>
      <c r="I2542" s="274"/>
      <c r="J2542" s="288"/>
      <c r="K2542" s="289"/>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08" cm="1">
        <f t="array" ref="E2543">IF(INDEX(I:I,ROW())&lt;&gt;"",VALUE(TRIM(LEFT(INDEX(I:I,ROW()),6))),0)</f>
        <v>0</v>
      </c>
      <c r="F2543" s="269"/>
      <c r="G2543" s="273"/>
      <c r="H2543" s="288"/>
      <c r="I2543" s="274"/>
      <c r="J2543" s="288"/>
      <c r="K2543" s="289"/>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08" cm="1">
        <f t="array" ref="E2544">IF(INDEX(I:I,ROW())&lt;&gt;"",VALUE(TRIM(LEFT(INDEX(I:I,ROW()),6))),0)</f>
        <v>0</v>
      </c>
      <c r="F2544" s="269"/>
      <c r="G2544" s="273"/>
      <c r="H2544" s="288"/>
      <c r="I2544" s="274"/>
      <c r="J2544" s="288"/>
      <c r="K2544" s="289"/>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08" cm="1">
        <f t="array" ref="E2545">IF(INDEX(I:I,ROW())&lt;&gt;"",VALUE(TRIM(LEFT(INDEX(I:I,ROW()),6))),0)</f>
        <v>0</v>
      </c>
      <c r="F2545" s="269"/>
      <c r="G2545" s="273"/>
      <c r="H2545" s="288"/>
      <c r="I2545" s="274"/>
      <c r="J2545" s="288"/>
      <c r="K2545" s="289"/>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08" cm="1">
        <f t="array" ref="E2546">IF(INDEX(I:I,ROW())&lt;&gt;"",VALUE(TRIM(LEFT(INDEX(I:I,ROW()),6))),0)</f>
        <v>0</v>
      </c>
      <c r="F2546" s="269"/>
      <c r="G2546" s="273"/>
      <c r="H2546" s="288"/>
      <c r="I2546" s="274"/>
      <c r="J2546" s="288"/>
      <c r="K2546" s="289"/>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08" cm="1">
        <f t="array" ref="E2547">IF(INDEX(I:I,ROW())&lt;&gt;"",VALUE(TRIM(LEFT(INDEX(I:I,ROW()),6))),0)</f>
        <v>0</v>
      </c>
      <c r="F2547" s="269"/>
      <c r="G2547" s="273"/>
      <c r="H2547" s="288"/>
      <c r="I2547" s="274"/>
      <c r="J2547" s="288"/>
      <c r="K2547" s="289"/>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08" cm="1">
        <f t="array" ref="E2548">IF(INDEX(I:I,ROW())&lt;&gt;"",VALUE(TRIM(LEFT(INDEX(I:I,ROW()),6))),0)</f>
        <v>0</v>
      </c>
      <c r="F2548" s="269"/>
      <c r="G2548" s="273"/>
      <c r="H2548" s="288"/>
      <c r="I2548" s="274"/>
      <c r="J2548" s="288"/>
      <c r="K2548" s="289"/>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08" cm="1">
        <f t="array" ref="E2549">IF(INDEX(I:I,ROW())&lt;&gt;"",VALUE(TRIM(LEFT(INDEX(I:I,ROW()),6))),0)</f>
        <v>0</v>
      </c>
      <c r="F2549" s="269"/>
      <c r="G2549" s="273"/>
      <c r="H2549" s="288"/>
      <c r="I2549" s="274"/>
      <c r="J2549" s="288"/>
      <c r="K2549" s="289"/>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08" cm="1">
        <f t="array" ref="E2550">IF(INDEX(I:I,ROW())&lt;&gt;"",VALUE(TRIM(LEFT(INDEX(I:I,ROW()),6))),0)</f>
        <v>0</v>
      </c>
      <c r="F2550" s="269"/>
      <c r="G2550" s="273"/>
      <c r="H2550" s="288"/>
      <c r="I2550" s="274"/>
      <c r="J2550" s="288"/>
      <c r="K2550" s="289"/>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08" cm="1">
        <f t="array" ref="E2551">IF(INDEX(I:I,ROW())&lt;&gt;"",VALUE(TRIM(LEFT(INDEX(I:I,ROW()),6))),0)</f>
        <v>0</v>
      </c>
      <c r="F2551" s="269"/>
      <c r="G2551" s="273"/>
      <c r="H2551" s="288"/>
      <c r="I2551" s="274"/>
      <c r="J2551" s="288"/>
      <c r="K2551" s="289"/>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08" cm="1">
        <f t="array" ref="E2552">IF(INDEX(I:I,ROW())&lt;&gt;"",VALUE(TRIM(LEFT(INDEX(I:I,ROW()),6))),0)</f>
        <v>0</v>
      </c>
      <c r="F2552" s="269"/>
      <c r="G2552" s="273"/>
      <c r="H2552" s="288"/>
      <c r="I2552" s="274"/>
      <c r="J2552" s="288"/>
      <c r="K2552" s="289"/>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08" cm="1">
        <f t="array" ref="E2553">IF(INDEX(I:I,ROW())&lt;&gt;"",VALUE(TRIM(LEFT(INDEX(I:I,ROW()),6))),0)</f>
        <v>0</v>
      </c>
      <c r="F2553" s="269"/>
      <c r="G2553" s="273"/>
      <c r="H2553" s="288"/>
      <c r="I2553" s="274"/>
      <c r="J2553" s="288"/>
      <c r="K2553" s="289"/>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08" cm="1">
        <f t="array" ref="E2554">IF(INDEX(I:I,ROW())&lt;&gt;"",VALUE(TRIM(LEFT(INDEX(I:I,ROW()),6))),0)</f>
        <v>0</v>
      </c>
      <c r="F2554" s="269"/>
      <c r="G2554" s="273"/>
      <c r="H2554" s="288"/>
      <c r="I2554" s="274"/>
      <c r="J2554" s="288"/>
      <c r="K2554" s="289"/>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08" cm="1">
        <f t="array" ref="E2555">IF(INDEX(I:I,ROW())&lt;&gt;"",VALUE(TRIM(LEFT(INDEX(I:I,ROW()),6))),0)</f>
        <v>0</v>
      </c>
      <c r="F2555" s="269"/>
      <c r="G2555" s="273"/>
      <c r="H2555" s="288"/>
      <c r="I2555" s="274"/>
      <c r="J2555" s="288"/>
      <c r="K2555" s="289"/>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08" cm="1">
        <f t="array" ref="E2556">IF(INDEX(I:I,ROW())&lt;&gt;"",VALUE(TRIM(LEFT(INDEX(I:I,ROW()),6))),0)</f>
        <v>0</v>
      </c>
      <c r="F2556" s="269"/>
      <c r="G2556" s="273"/>
      <c r="H2556" s="288"/>
      <c r="I2556" s="274"/>
      <c r="J2556" s="288"/>
      <c r="K2556" s="289"/>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08" cm="1">
        <f t="array" ref="E2557">IF(INDEX(I:I,ROW())&lt;&gt;"",VALUE(TRIM(LEFT(INDEX(I:I,ROW()),6))),0)</f>
        <v>0</v>
      </c>
      <c r="F2557" s="269"/>
      <c r="G2557" s="273"/>
      <c r="H2557" s="288"/>
      <c r="I2557" s="274"/>
      <c r="J2557" s="288"/>
      <c r="K2557" s="289"/>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08" cm="1">
        <f t="array" ref="E2558">IF(INDEX(I:I,ROW())&lt;&gt;"",VALUE(TRIM(LEFT(INDEX(I:I,ROW()),6))),0)</f>
        <v>0</v>
      </c>
      <c r="F2558" s="269"/>
      <c r="G2558" s="273"/>
      <c r="H2558" s="288"/>
      <c r="I2558" s="274"/>
      <c r="J2558" s="288"/>
      <c r="K2558" s="289"/>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08" cm="1">
        <f t="array" ref="E2559">IF(INDEX(I:I,ROW())&lt;&gt;"",VALUE(TRIM(LEFT(INDEX(I:I,ROW()),6))),0)</f>
        <v>0</v>
      </c>
      <c r="F2559" s="269"/>
      <c r="G2559" s="273"/>
      <c r="H2559" s="288"/>
      <c r="I2559" s="274"/>
      <c r="J2559" s="288"/>
      <c r="K2559" s="289"/>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08" cm="1">
        <f t="array" ref="E2560">IF(INDEX(I:I,ROW())&lt;&gt;"",VALUE(TRIM(LEFT(INDEX(I:I,ROW()),6))),0)</f>
        <v>0</v>
      </c>
      <c r="F2560" s="269"/>
      <c r="G2560" s="273"/>
      <c r="H2560" s="288"/>
      <c r="I2560" s="274"/>
      <c r="J2560" s="288"/>
      <c r="K2560" s="289"/>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08" cm="1">
        <f t="array" ref="E2561">IF(INDEX(I:I,ROW())&lt;&gt;"",VALUE(TRIM(LEFT(INDEX(I:I,ROW()),6))),0)</f>
        <v>0</v>
      </c>
      <c r="F2561" s="269"/>
      <c r="G2561" s="273"/>
      <c r="H2561" s="288"/>
      <c r="I2561" s="274"/>
      <c r="J2561" s="288"/>
      <c r="K2561" s="289"/>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08" cm="1">
        <f t="array" ref="E2562">IF(INDEX(I:I,ROW())&lt;&gt;"",VALUE(TRIM(LEFT(INDEX(I:I,ROW()),6))),0)</f>
        <v>0</v>
      </c>
      <c r="F2562" s="269"/>
      <c r="G2562" s="273"/>
      <c r="H2562" s="288"/>
      <c r="I2562" s="274"/>
      <c r="J2562" s="288"/>
      <c r="K2562" s="289"/>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08" cm="1">
        <f t="array" ref="E2563">IF(INDEX(I:I,ROW())&lt;&gt;"",VALUE(TRIM(LEFT(INDEX(I:I,ROW()),6))),0)</f>
        <v>0</v>
      </c>
      <c r="F2563" s="269"/>
      <c r="G2563" s="273"/>
      <c r="H2563" s="288"/>
      <c r="I2563" s="274"/>
      <c r="J2563" s="288"/>
      <c r="K2563" s="289"/>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08" cm="1">
        <f t="array" ref="E2564">IF(INDEX(I:I,ROW())&lt;&gt;"",VALUE(TRIM(LEFT(INDEX(I:I,ROW()),6))),0)</f>
        <v>0</v>
      </c>
      <c r="F2564" s="269"/>
      <c r="G2564" s="273"/>
      <c r="H2564" s="288"/>
      <c r="I2564" s="274"/>
      <c r="J2564" s="288"/>
      <c r="K2564" s="289"/>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08" cm="1">
        <f t="array" ref="E2565">IF(INDEX(I:I,ROW())&lt;&gt;"",VALUE(TRIM(LEFT(INDEX(I:I,ROW()),6))),0)</f>
        <v>0</v>
      </c>
      <c r="F2565" s="269"/>
      <c r="G2565" s="273"/>
      <c r="H2565" s="288"/>
      <c r="I2565" s="274"/>
      <c r="J2565" s="288"/>
      <c r="K2565" s="289"/>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08" cm="1">
        <f t="array" ref="E2566">IF(INDEX(I:I,ROW())&lt;&gt;"",VALUE(TRIM(LEFT(INDEX(I:I,ROW()),6))),0)</f>
        <v>0</v>
      </c>
      <c r="F2566" s="269"/>
      <c r="G2566" s="273"/>
      <c r="H2566" s="288"/>
      <c r="I2566" s="274"/>
      <c r="J2566" s="288"/>
      <c r="K2566" s="289"/>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08" cm="1">
        <f t="array" ref="E2567">IF(INDEX(I:I,ROW())&lt;&gt;"",VALUE(TRIM(LEFT(INDEX(I:I,ROW()),6))),0)</f>
        <v>0</v>
      </c>
      <c r="F2567" s="269"/>
      <c r="G2567" s="273"/>
      <c r="H2567" s="288"/>
      <c r="I2567" s="274"/>
      <c r="J2567" s="288"/>
      <c r="K2567" s="289"/>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08" cm="1">
        <f t="array" ref="E2568">IF(INDEX(I:I,ROW())&lt;&gt;"",VALUE(TRIM(LEFT(INDEX(I:I,ROW()),6))),0)</f>
        <v>0</v>
      </c>
      <c r="F2568" s="269"/>
      <c r="G2568" s="273"/>
      <c r="H2568" s="288"/>
      <c r="I2568" s="274"/>
      <c r="J2568" s="288"/>
      <c r="K2568" s="289"/>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08" cm="1">
        <f t="array" ref="E2569">IF(INDEX(I:I,ROW())&lt;&gt;"",VALUE(TRIM(LEFT(INDEX(I:I,ROW()),6))),0)</f>
        <v>0</v>
      </c>
      <c r="F2569" s="269"/>
      <c r="G2569" s="273"/>
      <c r="H2569" s="288"/>
      <c r="I2569" s="274"/>
      <c r="J2569" s="288"/>
      <c r="K2569" s="289"/>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08" cm="1">
        <f t="array" ref="E2570">IF(INDEX(I:I,ROW())&lt;&gt;"",VALUE(TRIM(LEFT(INDEX(I:I,ROW()),6))),0)</f>
        <v>0</v>
      </c>
      <c r="F2570" s="269"/>
      <c r="G2570" s="273"/>
      <c r="H2570" s="288"/>
      <c r="I2570" s="274"/>
      <c r="J2570" s="288"/>
      <c r="K2570" s="289"/>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08" cm="1">
        <f t="array" ref="E2571">IF(INDEX(I:I,ROW())&lt;&gt;"",VALUE(TRIM(LEFT(INDEX(I:I,ROW()),6))),0)</f>
        <v>0</v>
      </c>
      <c r="F2571" s="269"/>
      <c r="G2571" s="273"/>
      <c r="H2571" s="288"/>
      <c r="I2571" s="274"/>
      <c r="J2571" s="288"/>
      <c r="K2571" s="289"/>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08" cm="1">
        <f t="array" ref="E2572">IF(INDEX(I:I,ROW())&lt;&gt;"",VALUE(TRIM(LEFT(INDEX(I:I,ROW()),6))),0)</f>
        <v>0</v>
      </c>
      <c r="F2572" s="269"/>
      <c r="G2572" s="273"/>
      <c r="H2572" s="288"/>
      <c r="I2572" s="274"/>
      <c r="J2572" s="288"/>
      <c r="K2572" s="289"/>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08" cm="1">
        <f t="array" ref="E2573">IF(INDEX(I:I,ROW())&lt;&gt;"",VALUE(TRIM(LEFT(INDEX(I:I,ROW()),6))),0)</f>
        <v>0</v>
      </c>
      <c r="F2573" s="269"/>
      <c r="G2573" s="273"/>
      <c r="H2573" s="288"/>
      <c r="I2573" s="274"/>
      <c r="J2573" s="288"/>
      <c r="K2573" s="289"/>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08" cm="1">
        <f t="array" ref="E2574">IF(INDEX(I:I,ROW())&lt;&gt;"",VALUE(TRIM(LEFT(INDEX(I:I,ROW()),6))),0)</f>
        <v>0</v>
      </c>
      <c r="F2574" s="269"/>
      <c r="G2574" s="273"/>
      <c r="H2574" s="288"/>
      <c r="I2574" s="274"/>
      <c r="J2574" s="288"/>
      <c r="K2574" s="289"/>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08" cm="1">
        <f t="array" ref="E2575">IF(INDEX(I:I,ROW())&lt;&gt;"",VALUE(TRIM(LEFT(INDEX(I:I,ROW()),6))),0)</f>
        <v>0</v>
      </c>
      <c r="F2575" s="269"/>
      <c r="G2575" s="273"/>
      <c r="H2575" s="288"/>
      <c r="I2575" s="274"/>
      <c r="J2575" s="288"/>
      <c r="K2575" s="289"/>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08" cm="1">
        <f t="array" ref="E2576">IF(INDEX(I:I,ROW())&lt;&gt;"",VALUE(TRIM(LEFT(INDEX(I:I,ROW()),6))),0)</f>
        <v>0</v>
      </c>
      <c r="F2576" s="269"/>
      <c r="G2576" s="273"/>
      <c r="H2576" s="288"/>
      <c r="I2576" s="274"/>
      <c r="J2576" s="288"/>
      <c r="K2576" s="289"/>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08" cm="1">
        <f t="array" ref="E2577">IF(INDEX(I:I,ROW())&lt;&gt;"",VALUE(TRIM(LEFT(INDEX(I:I,ROW()),6))),0)</f>
        <v>0</v>
      </c>
      <c r="F2577" s="269"/>
      <c r="G2577" s="273"/>
      <c r="H2577" s="288"/>
      <c r="I2577" s="274"/>
      <c r="J2577" s="288"/>
      <c r="K2577" s="289"/>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08" cm="1">
        <f t="array" ref="E2578">IF(INDEX(I:I,ROW())&lt;&gt;"",VALUE(TRIM(LEFT(INDEX(I:I,ROW()),6))),0)</f>
        <v>0</v>
      </c>
      <c r="F2578" s="269"/>
      <c r="G2578" s="273"/>
      <c r="H2578" s="288"/>
      <c r="I2578" s="274"/>
      <c r="J2578" s="288"/>
      <c r="K2578" s="289"/>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08" cm="1">
        <f t="array" ref="E2579">IF(INDEX(I:I,ROW())&lt;&gt;"",VALUE(TRIM(LEFT(INDEX(I:I,ROW()),6))),0)</f>
        <v>0</v>
      </c>
      <c r="F2579" s="269"/>
      <c r="G2579" s="273"/>
      <c r="H2579" s="288"/>
      <c r="I2579" s="274"/>
      <c r="J2579" s="288"/>
      <c r="K2579" s="289"/>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08" cm="1">
        <f t="array" ref="E2580">IF(INDEX(I:I,ROW())&lt;&gt;"",VALUE(TRIM(LEFT(INDEX(I:I,ROW()),6))),0)</f>
        <v>0</v>
      </c>
      <c r="F2580" s="269"/>
      <c r="G2580" s="273"/>
      <c r="H2580" s="288"/>
      <c r="I2580" s="274"/>
      <c r="J2580" s="288"/>
      <c r="K2580" s="289"/>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08" cm="1">
        <f t="array" ref="E2581">IF(INDEX(I:I,ROW())&lt;&gt;"",VALUE(TRIM(LEFT(INDEX(I:I,ROW()),6))),0)</f>
        <v>0</v>
      </c>
      <c r="F2581" s="269"/>
      <c r="G2581" s="273"/>
      <c r="H2581" s="288"/>
      <c r="I2581" s="274"/>
      <c r="J2581" s="288"/>
      <c r="K2581" s="289"/>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08" cm="1">
        <f t="array" ref="E2582">IF(INDEX(I:I,ROW())&lt;&gt;"",VALUE(TRIM(LEFT(INDEX(I:I,ROW()),6))),0)</f>
        <v>0</v>
      </c>
      <c r="F2582" s="269"/>
      <c r="G2582" s="273"/>
      <c r="H2582" s="288"/>
      <c r="I2582" s="274"/>
      <c r="J2582" s="288"/>
      <c r="K2582" s="289"/>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08" cm="1">
        <f t="array" ref="E2583">IF(INDEX(I:I,ROW())&lt;&gt;"",VALUE(TRIM(LEFT(INDEX(I:I,ROW()),6))),0)</f>
        <v>0</v>
      </c>
      <c r="F2583" s="269"/>
      <c r="G2583" s="273"/>
      <c r="H2583" s="288"/>
      <c r="I2583" s="274"/>
      <c r="J2583" s="288"/>
      <c r="K2583" s="289"/>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08" cm="1">
        <f t="array" ref="E2584">IF(INDEX(I:I,ROW())&lt;&gt;"",VALUE(TRIM(LEFT(INDEX(I:I,ROW()),6))),0)</f>
        <v>0</v>
      </c>
      <c r="F2584" s="269"/>
      <c r="G2584" s="273"/>
      <c r="H2584" s="288"/>
      <c r="I2584" s="274"/>
      <c r="J2584" s="288"/>
      <c r="K2584" s="289"/>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08" cm="1">
        <f t="array" ref="E2585">IF(INDEX(I:I,ROW())&lt;&gt;"",VALUE(TRIM(LEFT(INDEX(I:I,ROW()),6))),0)</f>
        <v>0</v>
      </c>
      <c r="F2585" s="269"/>
      <c r="G2585" s="273"/>
      <c r="H2585" s="288"/>
      <c r="I2585" s="274"/>
      <c r="J2585" s="288"/>
      <c r="K2585" s="289"/>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08" cm="1">
        <f t="array" ref="E2586">IF(INDEX(I:I,ROW())&lt;&gt;"",VALUE(TRIM(LEFT(INDEX(I:I,ROW()),6))),0)</f>
        <v>0</v>
      </c>
      <c r="F2586" s="269"/>
      <c r="G2586" s="273"/>
      <c r="H2586" s="288"/>
      <c r="I2586" s="274"/>
      <c r="J2586" s="288"/>
      <c r="K2586" s="289"/>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08" cm="1">
        <f t="array" ref="E2587">IF(INDEX(I:I,ROW())&lt;&gt;"",VALUE(TRIM(LEFT(INDEX(I:I,ROW()),6))),0)</f>
        <v>0</v>
      </c>
      <c r="F2587" s="269"/>
      <c r="G2587" s="273"/>
      <c r="H2587" s="288"/>
      <c r="I2587" s="274"/>
      <c r="J2587" s="288"/>
      <c r="K2587" s="289"/>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08" cm="1">
        <f t="array" ref="E2588">IF(INDEX(I:I,ROW())&lt;&gt;"",VALUE(TRIM(LEFT(INDEX(I:I,ROW()),6))),0)</f>
        <v>0</v>
      </c>
      <c r="F2588" s="269"/>
      <c r="G2588" s="273"/>
      <c r="H2588" s="288"/>
      <c r="I2588" s="274"/>
      <c r="J2588" s="288"/>
      <c r="K2588" s="289"/>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08" cm="1">
        <f t="array" ref="E2589">IF(INDEX(I:I,ROW())&lt;&gt;"",VALUE(TRIM(LEFT(INDEX(I:I,ROW()),6))),0)</f>
        <v>0</v>
      </c>
      <c r="F2589" s="269"/>
      <c r="G2589" s="273"/>
      <c r="H2589" s="288"/>
      <c r="I2589" s="274"/>
      <c r="J2589" s="288"/>
      <c r="K2589" s="289"/>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08" cm="1">
        <f t="array" ref="E2590">IF(INDEX(I:I,ROW())&lt;&gt;"",VALUE(TRIM(LEFT(INDEX(I:I,ROW()),6))),0)</f>
        <v>0</v>
      </c>
      <c r="F2590" s="269"/>
      <c r="G2590" s="273"/>
      <c r="H2590" s="288"/>
      <c r="I2590" s="274"/>
      <c r="J2590" s="288"/>
      <c r="K2590" s="289"/>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08" cm="1">
        <f t="array" ref="E2591">IF(INDEX(I:I,ROW())&lt;&gt;"",VALUE(TRIM(LEFT(INDEX(I:I,ROW()),6))),0)</f>
        <v>0</v>
      </c>
      <c r="F2591" s="269"/>
      <c r="G2591" s="273"/>
      <c r="H2591" s="288"/>
      <c r="I2591" s="274"/>
      <c r="J2591" s="288"/>
      <c r="K2591" s="289"/>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08" cm="1">
        <f t="array" ref="E2592">IF(INDEX(I:I,ROW())&lt;&gt;"",VALUE(TRIM(LEFT(INDEX(I:I,ROW()),6))),0)</f>
        <v>0</v>
      </c>
      <c r="F2592" s="269"/>
      <c r="G2592" s="273"/>
      <c r="H2592" s="288"/>
      <c r="I2592" s="274"/>
      <c r="J2592" s="288"/>
      <c r="K2592" s="289"/>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08" cm="1">
        <f t="array" ref="E2593">IF(INDEX(I:I,ROW())&lt;&gt;"",VALUE(TRIM(LEFT(INDEX(I:I,ROW()),6))),0)</f>
        <v>0</v>
      </c>
      <c r="F2593" s="269"/>
      <c r="G2593" s="273"/>
      <c r="H2593" s="288"/>
      <c r="I2593" s="274"/>
      <c r="J2593" s="288"/>
      <c r="K2593" s="289"/>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08" cm="1">
        <f t="array" ref="E2594">IF(INDEX(I:I,ROW())&lt;&gt;"",VALUE(TRIM(LEFT(INDEX(I:I,ROW()),6))),0)</f>
        <v>0</v>
      </c>
      <c r="F2594" s="269"/>
      <c r="G2594" s="273"/>
      <c r="H2594" s="288"/>
      <c r="I2594" s="274"/>
      <c r="J2594" s="288"/>
      <c r="K2594" s="289"/>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08" cm="1">
        <f t="array" ref="E2595">IF(INDEX(I:I,ROW())&lt;&gt;"",VALUE(TRIM(LEFT(INDEX(I:I,ROW()),6))),0)</f>
        <v>0</v>
      </c>
      <c r="F2595" s="269"/>
      <c r="G2595" s="273"/>
      <c r="H2595" s="288"/>
      <c r="I2595" s="274"/>
      <c r="J2595" s="288"/>
      <c r="K2595" s="289"/>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08" cm="1">
        <f t="array" ref="E2596">IF(INDEX(I:I,ROW())&lt;&gt;"",VALUE(TRIM(LEFT(INDEX(I:I,ROW()),6))),0)</f>
        <v>0</v>
      </c>
      <c r="F2596" s="269"/>
      <c r="G2596" s="273"/>
      <c r="H2596" s="288"/>
      <c r="I2596" s="274"/>
      <c r="J2596" s="288"/>
      <c r="K2596" s="289"/>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08" cm="1">
        <f t="array" ref="E2597">IF(INDEX(I:I,ROW())&lt;&gt;"",VALUE(TRIM(LEFT(INDEX(I:I,ROW()),6))),0)</f>
        <v>0</v>
      </c>
      <c r="F2597" s="269"/>
      <c r="G2597" s="273"/>
      <c r="H2597" s="288"/>
      <c r="I2597" s="274"/>
      <c r="J2597" s="288"/>
      <c r="K2597" s="289"/>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08" cm="1">
        <f t="array" ref="E2598">IF(INDEX(I:I,ROW())&lt;&gt;"",VALUE(TRIM(LEFT(INDEX(I:I,ROW()),6))),0)</f>
        <v>0</v>
      </c>
      <c r="F2598" s="269"/>
      <c r="G2598" s="273"/>
      <c r="H2598" s="288"/>
      <c r="I2598" s="274"/>
      <c r="J2598" s="288"/>
      <c r="K2598" s="289"/>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08" cm="1">
        <f t="array" ref="E2599">IF(INDEX(I:I,ROW())&lt;&gt;"",VALUE(TRIM(LEFT(INDEX(I:I,ROW()),6))),0)</f>
        <v>0</v>
      </c>
      <c r="F2599" s="269"/>
      <c r="G2599" s="273"/>
      <c r="H2599" s="288"/>
      <c r="I2599" s="274"/>
      <c r="J2599" s="288"/>
      <c r="K2599" s="289"/>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08" cm="1">
        <f t="array" ref="E2600">IF(INDEX(I:I,ROW())&lt;&gt;"",VALUE(TRIM(LEFT(INDEX(I:I,ROW()),6))),0)</f>
        <v>0</v>
      </c>
      <c r="F2600" s="269"/>
      <c r="G2600" s="273"/>
      <c r="H2600" s="288"/>
      <c r="I2600" s="274"/>
      <c r="J2600" s="288"/>
      <c r="K2600" s="289"/>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08" cm="1">
        <f t="array" ref="E2601">IF(INDEX(I:I,ROW())&lt;&gt;"",VALUE(TRIM(LEFT(INDEX(I:I,ROW()),6))),0)</f>
        <v>0</v>
      </c>
      <c r="F2601" s="269"/>
      <c r="G2601" s="273"/>
      <c r="H2601" s="288"/>
      <c r="I2601" s="274"/>
      <c r="J2601" s="288"/>
      <c r="K2601" s="289"/>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08" cm="1">
        <f t="array" ref="E2602">IF(INDEX(I:I,ROW())&lt;&gt;"",VALUE(TRIM(LEFT(INDEX(I:I,ROW()),6))),0)</f>
        <v>0</v>
      </c>
      <c r="F2602" s="269"/>
      <c r="G2602" s="273"/>
      <c r="H2602" s="288"/>
      <c r="I2602" s="274"/>
      <c r="J2602" s="288"/>
      <c r="K2602" s="289"/>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08" cm="1">
        <f t="array" ref="E2603">IF(INDEX(I:I,ROW())&lt;&gt;"",VALUE(TRIM(LEFT(INDEX(I:I,ROW()),6))),0)</f>
        <v>0</v>
      </c>
      <c r="F2603" s="269"/>
      <c r="G2603" s="273"/>
      <c r="H2603" s="288"/>
      <c r="I2603" s="274"/>
      <c r="J2603" s="288"/>
      <c r="K2603" s="289"/>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08" cm="1">
        <f t="array" ref="E2604">IF(INDEX(I:I,ROW())&lt;&gt;"",VALUE(TRIM(LEFT(INDEX(I:I,ROW()),6))),0)</f>
        <v>0</v>
      </c>
      <c r="F2604" s="269"/>
      <c r="G2604" s="273"/>
      <c r="H2604" s="288"/>
      <c r="I2604" s="274"/>
      <c r="J2604" s="288"/>
      <c r="K2604" s="289"/>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08" cm="1">
        <f t="array" ref="E2605">IF(INDEX(I:I,ROW())&lt;&gt;"",VALUE(TRIM(LEFT(INDEX(I:I,ROW()),6))),0)</f>
        <v>0</v>
      </c>
      <c r="F2605" s="269"/>
      <c r="G2605" s="273"/>
      <c r="H2605" s="288"/>
      <c r="I2605" s="274"/>
      <c r="J2605" s="288"/>
      <c r="K2605" s="289"/>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08" cm="1">
        <f t="array" ref="E2606">IF(INDEX(I:I,ROW())&lt;&gt;"",VALUE(TRIM(LEFT(INDEX(I:I,ROW()),6))),0)</f>
        <v>0</v>
      </c>
      <c r="F2606" s="269"/>
      <c r="G2606" s="273"/>
      <c r="H2606" s="288"/>
      <c r="I2606" s="274"/>
      <c r="J2606" s="288"/>
      <c r="K2606" s="289"/>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08" cm="1">
        <f t="array" ref="E2607">IF(INDEX(I:I,ROW())&lt;&gt;"",VALUE(TRIM(LEFT(INDEX(I:I,ROW()),6))),0)</f>
        <v>0</v>
      </c>
      <c r="F2607" s="269"/>
      <c r="G2607" s="273"/>
      <c r="H2607" s="288"/>
      <c r="I2607" s="274"/>
      <c r="J2607" s="288"/>
      <c r="K2607" s="289"/>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08" cm="1">
        <f t="array" ref="E2608">IF(INDEX(I:I,ROW())&lt;&gt;"",VALUE(TRIM(LEFT(INDEX(I:I,ROW()),6))),0)</f>
        <v>0</v>
      </c>
      <c r="F2608" s="269"/>
      <c r="G2608" s="273"/>
      <c r="H2608" s="288"/>
      <c r="I2608" s="274"/>
      <c r="J2608" s="288"/>
      <c r="K2608" s="289"/>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08" cm="1">
        <f t="array" ref="E2609">IF(INDEX(I:I,ROW())&lt;&gt;"",VALUE(TRIM(LEFT(INDEX(I:I,ROW()),6))),0)</f>
        <v>0</v>
      </c>
      <c r="F2609" s="269"/>
      <c r="G2609" s="273"/>
      <c r="H2609" s="288"/>
      <c r="I2609" s="274"/>
      <c r="J2609" s="288"/>
      <c r="K2609" s="289"/>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08" cm="1">
        <f t="array" ref="E2610">IF(INDEX(I:I,ROW())&lt;&gt;"",VALUE(TRIM(LEFT(INDEX(I:I,ROW()),6))),0)</f>
        <v>0</v>
      </c>
      <c r="F2610" s="269"/>
      <c r="G2610" s="273"/>
      <c r="H2610" s="288"/>
      <c r="I2610" s="274"/>
      <c r="J2610" s="288"/>
      <c r="K2610" s="289"/>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08" cm="1">
        <f t="array" ref="E2611">IF(INDEX(I:I,ROW())&lt;&gt;"",VALUE(TRIM(LEFT(INDEX(I:I,ROW()),6))),0)</f>
        <v>0</v>
      </c>
      <c r="F2611" s="269"/>
      <c r="G2611" s="273"/>
      <c r="H2611" s="288"/>
      <c r="I2611" s="274"/>
      <c r="J2611" s="288"/>
      <c r="K2611" s="289"/>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08" cm="1">
        <f t="array" ref="E2612">IF(INDEX(I:I,ROW())&lt;&gt;"",VALUE(TRIM(LEFT(INDEX(I:I,ROW()),6))),0)</f>
        <v>0</v>
      </c>
      <c r="F2612" s="269"/>
      <c r="G2612" s="273"/>
      <c r="H2612" s="288"/>
      <c r="I2612" s="274"/>
      <c r="J2612" s="288"/>
      <c r="K2612" s="289"/>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08" cm="1">
        <f t="array" ref="E2613">IF(INDEX(I:I,ROW())&lt;&gt;"",VALUE(TRIM(LEFT(INDEX(I:I,ROW()),6))),0)</f>
        <v>0</v>
      </c>
      <c r="F2613" s="269"/>
      <c r="G2613" s="273"/>
      <c r="H2613" s="288"/>
      <c r="I2613" s="274"/>
      <c r="J2613" s="288"/>
      <c r="K2613" s="289"/>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08" cm="1">
        <f t="array" ref="E2614">IF(INDEX(I:I,ROW())&lt;&gt;"",VALUE(TRIM(LEFT(INDEX(I:I,ROW()),6))),0)</f>
        <v>0</v>
      </c>
      <c r="F2614" s="269"/>
      <c r="G2614" s="273"/>
      <c r="H2614" s="288"/>
      <c r="I2614" s="274"/>
      <c r="J2614" s="288"/>
      <c r="K2614" s="289"/>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08" cm="1">
        <f t="array" ref="E2615">IF(INDEX(I:I,ROW())&lt;&gt;"",VALUE(TRIM(LEFT(INDEX(I:I,ROW()),6))),0)</f>
        <v>0</v>
      </c>
      <c r="F2615" s="269"/>
      <c r="G2615" s="273"/>
      <c r="H2615" s="288"/>
      <c r="I2615" s="274"/>
      <c r="J2615" s="288"/>
      <c r="K2615" s="289"/>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08" cm="1">
        <f t="array" ref="E2616">IF(INDEX(I:I,ROW())&lt;&gt;"",VALUE(TRIM(LEFT(INDEX(I:I,ROW()),6))),0)</f>
        <v>0</v>
      </c>
      <c r="F2616" s="269"/>
      <c r="G2616" s="273"/>
      <c r="H2616" s="288"/>
      <c r="I2616" s="274"/>
      <c r="J2616" s="288"/>
      <c r="K2616" s="289"/>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08" cm="1">
        <f t="array" ref="E2617">IF(INDEX(I:I,ROW())&lt;&gt;"",VALUE(TRIM(LEFT(INDEX(I:I,ROW()),6))),0)</f>
        <v>0</v>
      </c>
      <c r="F2617" s="269"/>
      <c r="G2617" s="273"/>
      <c r="H2617" s="288"/>
      <c r="I2617" s="274"/>
      <c r="J2617" s="288"/>
      <c r="K2617" s="289"/>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08" cm="1">
        <f t="array" ref="E2618">IF(INDEX(I:I,ROW())&lt;&gt;"",VALUE(TRIM(LEFT(INDEX(I:I,ROW()),6))),0)</f>
        <v>0</v>
      </c>
      <c r="F2618" s="269"/>
      <c r="G2618" s="273"/>
      <c r="H2618" s="288"/>
      <c r="I2618" s="274"/>
      <c r="J2618" s="288"/>
      <c r="K2618" s="289"/>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08" cm="1">
        <f t="array" ref="E2619">IF(INDEX(I:I,ROW())&lt;&gt;"",VALUE(TRIM(LEFT(INDEX(I:I,ROW()),6))),0)</f>
        <v>0</v>
      </c>
      <c r="F2619" s="269"/>
      <c r="G2619" s="273"/>
      <c r="H2619" s="288"/>
      <c r="I2619" s="274"/>
      <c r="J2619" s="288"/>
      <c r="K2619" s="289"/>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08" cm="1">
        <f t="array" ref="E2620">IF(INDEX(I:I,ROW())&lt;&gt;"",VALUE(TRIM(LEFT(INDEX(I:I,ROW()),6))),0)</f>
        <v>0</v>
      </c>
      <c r="F2620" s="269"/>
      <c r="G2620" s="273"/>
      <c r="H2620" s="288"/>
      <c r="I2620" s="274"/>
      <c r="J2620" s="288"/>
      <c r="K2620" s="289"/>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08" cm="1">
        <f t="array" ref="E2621">IF(INDEX(I:I,ROW())&lt;&gt;"",VALUE(TRIM(LEFT(INDEX(I:I,ROW()),6))),0)</f>
        <v>0</v>
      </c>
      <c r="F2621" s="269"/>
      <c r="G2621" s="273"/>
      <c r="H2621" s="288"/>
      <c r="I2621" s="274"/>
      <c r="J2621" s="288"/>
      <c r="K2621" s="289"/>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08" cm="1">
        <f t="array" ref="E2622">IF(INDEX(I:I,ROW())&lt;&gt;"",VALUE(TRIM(LEFT(INDEX(I:I,ROW()),6))),0)</f>
        <v>0</v>
      </c>
      <c r="F2622" s="269"/>
      <c r="G2622" s="273"/>
      <c r="H2622" s="288"/>
      <c r="I2622" s="274"/>
      <c r="J2622" s="288"/>
      <c r="K2622" s="289"/>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08" cm="1">
        <f t="array" ref="E2623">IF(INDEX(I:I,ROW())&lt;&gt;"",VALUE(TRIM(LEFT(INDEX(I:I,ROW()),6))),0)</f>
        <v>0</v>
      </c>
      <c r="F2623" s="269"/>
      <c r="G2623" s="273"/>
      <c r="H2623" s="288"/>
      <c r="I2623" s="274"/>
      <c r="J2623" s="288"/>
      <c r="K2623" s="289"/>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08" cm="1">
        <f t="array" ref="E2624">IF(INDEX(I:I,ROW())&lt;&gt;"",VALUE(TRIM(LEFT(INDEX(I:I,ROW()),6))),0)</f>
        <v>0</v>
      </c>
      <c r="F2624" s="269"/>
      <c r="G2624" s="273"/>
      <c r="H2624" s="288"/>
      <c r="I2624" s="274"/>
      <c r="J2624" s="288"/>
      <c r="K2624" s="289"/>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08" cm="1">
        <f t="array" ref="E2625">IF(INDEX(I:I,ROW())&lt;&gt;"",VALUE(TRIM(LEFT(INDEX(I:I,ROW()),6))),0)</f>
        <v>0</v>
      </c>
      <c r="F2625" s="269"/>
      <c r="G2625" s="273"/>
      <c r="H2625" s="288"/>
      <c r="I2625" s="274"/>
      <c r="J2625" s="288"/>
      <c r="K2625" s="289"/>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08" cm="1">
        <f t="array" ref="E2626">IF(INDEX(I:I,ROW())&lt;&gt;"",VALUE(TRIM(LEFT(INDEX(I:I,ROW()),6))),0)</f>
        <v>0</v>
      </c>
      <c r="F2626" s="269"/>
      <c r="G2626" s="273"/>
      <c r="H2626" s="288"/>
      <c r="I2626" s="274"/>
      <c r="J2626" s="288"/>
      <c r="K2626" s="289"/>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08" cm="1">
        <f t="array" ref="E2627">IF(INDEX(I:I,ROW())&lt;&gt;"",VALUE(TRIM(LEFT(INDEX(I:I,ROW()),6))),0)</f>
        <v>0</v>
      </c>
      <c r="F2627" s="269"/>
      <c r="G2627" s="273"/>
      <c r="H2627" s="288"/>
      <c r="I2627" s="274"/>
      <c r="J2627" s="288"/>
      <c r="K2627" s="289"/>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08" cm="1">
        <f t="array" ref="E2628">IF(INDEX(I:I,ROW())&lt;&gt;"",VALUE(TRIM(LEFT(INDEX(I:I,ROW()),6))),0)</f>
        <v>0</v>
      </c>
      <c r="F2628" s="269"/>
      <c r="G2628" s="273"/>
      <c r="H2628" s="288"/>
      <c r="I2628" s="274"/>
      <c r="J2628" s="288"/>
      <c r="K2628" s="289"/>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08" cm="1">
        <f t="array" ref="E2629">IF(INDEX(I:I,ROW())&lt;&gt;"",VALUE(TRIM(LEFT(INDEX(I:I,ROW()),6))),0)</f>
        <v>0</v>
      </c>
      <c r="F2629" s="269"/>
      <c r="G2629" s="273"/>
      <c r="H2629" s="288"/>
      <c r="I2629" s="274"/>
      <c r="J2629" s="288"/>
      <c r="K2629" s="289"/>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08" cm="1">
        <f t="array" ref="E2630">IF(INDEX(I:I,ROW())&lt;&gt;"",VALUE(TRIM(LEFT(INDEX(I:I,ROW()),6))),0)</f>
        <v>0</v>
      </c>
      <c r="F2630" s="269"/>
      <c r="G2630" s="273"/>
      <c r="H2630" s="288"/>
      <c r="I2630" s="274"/>
      <c r="J2630" s="288"/>
      <c r="K2630" s="289"/>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08" cm="1">
        <f t="array" ref="E2631">IF(INDEX(I:I,ROW())&lt;&gt;"",VALUE(TRIM(LEFT(INDEX(I:I,ROW()),6))),0)</f>
        <v>0</v>
      </c>
      <c r="F2631" s="269"/>
      <c r="G2631" s="273"/>
      <c r="H2631" s="288"/>
      <c r="I2631" s="274"/>
      <c r="J2631" s="288"/>
      <c r="K2631" s="289"/>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08" cm="1">
        <f t="array" ref="E2632">IF(INDEX(I:I,ROW())&lt;&gt;"",VALUE(TRIM(LEFT(INDEX(I:I,ROW()),6))),0)</f>
        <v>0</v>
      </c>
      <c r="F2632" s="269"/>
      <c r="G2632" s="273"/>
      <c r="H2632" s="288"/>
      <c r="I2632" s="274"/>
      <c r="J2632" s="288"/>
      <c r="K2632" s="289"/>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08" cm="1">
        <f t="array" ref="E2633">IF(INDEX(I:I,ROW())&lt;&gt;"",VALUE(TRIM(LEFT(INDEX(I:I,ROW()),6))),0)</f>
        <v>0</v>
      </c>
      <c r="F2633" s="269"/>
      <c r="G2633" s="273"/>
      <c r="H2633" s="288"/>
      <c r="I2633" s="274"/>
      <c r="J2633" s="288"/>
      <c r="K2633" s="289"/>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08" cm="1">
        <f t="array" ref="E2634">IF(INDEX(I:I,ROW())&lt;&gt;"",VALUE(TRIM(LEFT(INDEX(I:I,ROW()),6))),0)</f>
        <v>0</v>
      </c>
      <c r="F2634" s="269"/>
      <c r="G2634" s="273"/>
      <c r="H2634" s="288"/>
      <c r="I2634" s="274"/>
      <c r="J2634" s="288"/>
      <c r="K2634" s="289"/>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08" cm="1">
        <f t="array" ref="E2635">IF(INDEX(I:I,ROW())&lt;&gt;"",VALUE(TRIM(LEFT(INDEX(I:I,ROW()),6))),0)</f>
        <v>0</v>
      </c>
      <c r="F2635" s="269"/>
      <c r="G2635" s="273"/>
      <c r="H2635" s="288"/>
      <c r="I2635" s="274"/>
      <c r="J2635" s="288"/>
      <c r="K2635" s="289"/>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08" cm="1">
        <f t="array" ref="E2636">IF(INDEX(I:I,ROW())&lt;&gt;"",VALUE(TRIM(LEFT(INDEX(I:I,ROW()),6))),0)</f>
        <v>0</v>
      </c>
      <c r="F2636" s="269"/>
      <c r="G2636" s="273"/>
      <c r="H2636" s="288"/>
      <c r="I2636" s="274"/>
      <c r="J2636" s="288"/>
      <c r="K2636" s="289"/>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08" cm="1">
        <f t="array" ref="E2637">IF(INDEX(I:I,ROW())&lt;&gt;"",VALUE(TRIM(LEFT(INDEX(I:I,ROW()),6))),0)</f>
        <v>0</v>
      </c>
      <c r="F2637" s="269"/>
      <c r="G2637" s="273"/>
      <c r="H2637" s="288"/>
      <c r="I2637" s="274"/>
      <c r="J2637" s="288"/>
      <c r="K2637" s="289"/>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08" cm="1">
        <f t="array" ref="E2638">IF(INDEX(I:I,ROW())&lt;&gt;"",VALUE(TRIM(LEFT(INDEX(I:I,ROW()),6))),0)</f>
        <v>0</v>
      </c>
      <c r="F2638" s="269"/>
      <c r="G2638" s="273"/>
      <c r="H2638" s="288"/>
      <c r="I2638" s="274"/>
      <c r="J2638" s="288"/>
      <c r="K2638" s="289"/>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08" cm="1">
        <f t="array" ref="E2639">IF(INDEX(I:I,ROW())&lt;&gt;"",VALUE(TRIM(LEFT(INDEX(I:I,ROW()),6))),0)</f>
        <v>0</v>
      </c>
      <c r="F2639" s="269"/>
      <c r="G2639" s="273"/>
      <c r="H2639" s="288"/>
      <c r="I2639" s="274"/>
      <c r="J2639" s="288"/>
      <c r="K2639" s="289"/>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08" cm="1">
        <f t="array" ref="E2640">IF(INDEX(I:I,ROW())&lt;&gt;"",VALUE(TRIM(LEFT(INDEX(I:I,ROW()),6))),0)</f>
        <v>0</v>
      </c>
      <c r="F2640" s="269"/>
      <c r="G2640" s="273"/>
      <c r="H2640" s="288"/>
      <c r="I2640" s="274"/>
      <c r="J2640" s="288"/>
      <c r="K2640" s="289"/>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08" cm="1">
        <f t="array" ref="E2641">IF(INDEX(I:I,ROW())&lt;&gt;"",VALUE(TRIM(LEFT(INDEX(I:I,ROW()),6))),0)</f>
        <v>0</v>
      </c>
      <c r="F2641" s="269"/>
      <c r="G2641" s="273"/>
      <c r="H2641" s="288"/>
      <c r="I2641" s="274"/>
      <c r="J2641" s="288"/>
      <c r="K2641" s="289"/>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08" cm="1">
        <f t="array" ref="E2642">IF(INDEX(I:I,ROW())&lt;&gt;"",VALUE(TRIM(LEFT(INDEX(I:I,ROW()),6))),0)</f>
        <v>0</v>
      </c>
      <c r="F2642" s="269"/>
      <c r="G2642" s="273"/>
      <c r="H2642" s="288"/>
      <c r="I2642" s="274"/>
      <c r="J2642" s="288"/>
      <c r="K2642" s="289"/>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08" cm="1">
        <f t="array" ref="E2643">IF(INDEX(I:I,ROW())&lt;&gt;"",VALUE(TRIM(LEFT(INDEX(I:I,ROW()),6))),0)</f>
        <v>0</v>
      </c>
      <c r="F2643" s="269"/>
      <c r="G2643" s="273"/>
      <c r="H2643" s="288"/>
      <c r="I2643" s="274"/>
      <c r="J2643" s="288"/>
      <c r="K2643" s="289"/>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08" cm="1">
        <f t="array" ref="E2644">IF(INDEX(I:I,ROW())&lt;&gt;"",VALUE(TRIM(LEFT(INDEX(I:I,ROW()),6))),0)</f>
        <v>0</v>
      </c>
      <c r="F2644" s="269"/>
      <c r="G2644" s="273"/>
      <c r="H2644" s="288"/>
      <c r="I2644" s="274"/>
      <c r="J2644" s="288"/>
      <c r="K2644" s="289"/>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08" cm="1">
        <f t="array" ref="E2645">IF(INDEX(I:I,ROW())&lt;&gt;"",VALUE(TRIM(LEFT(INDEX(I:I,ROW()),6))),0)</f>
        <v>0</v>
      </c>
      <c r="F2645" s="269"/>
      <c r="G2645" s="273"/>
      <c r="H2645" s="288"/>
      <c r="I2645" s="274"/>
      <c r="J2645" s="288"/>
      <c r="K2645" s="289"/>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08" cm="1">
        <f t="array" ref="E2646">IF(INDEX(I:I,ROW())&lt;&gt;"",VALUE(TRIM(LEFT(INDEX(I:I,ROW()),6))),0)</f>
        <v>0</v>
      </c>
      <c r="F2646" s="269"/>
      <c r="G2646" s="273"/>
      <c r="H2646" s="288"/>
      <c r="I2646" s="274"/>
      <c r="J2646" s="288"/>
      <c r="K2646" s="289"/>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08" cm="1">
        <f t="array" ref="E2647">IF(INDEX(I:I,ROW())&lt;&gt;"",VALUE(TRIM(LEFT(INDEX(I:I,ROW()),6))),0)</f>
        <v>0</v>
      </c>
      <c r="F2647" s="269"/>
      <c r="G2647" s="273"/>
      <c r="H2647" s="288"/>
      <c r="I2647" s="274"/>
      <c r="J2647" s="288"/>
      <c r="K2647" s="289"/>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08" cm="1">
        <f t="array" ref="E2648">IF(INDEX(I:I,ROW())&lt;&gt;"",VALUE(TRIM(LEFT(INDEX(I:I,ROW()),6))),0)</f>
        <v>0</v>
      </c>
      <c r="F2648" s="269"/>
      <c r="G2648" s="273"/>
      <c r="H2648" s="288"/>
      <c r="I2648" s="274"/>
      <c r="J2648" s="288"/>
      <c r="K2648" s="289"/>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08" cm="1">
        <f t="array" ref="E2649">IF(INDEX(I:I,ROW())&lt;&gt;"",VALUE(TRIM(LEFT(INDEX(I:I,ROW()),6))),0)</f>
        <v>0</v>
      </c>
      <c r="F2649" s="269"/>
      <c r="G2649" s="273"/>
      <c r="H2649" s="288"/>
      <c r="I2649" s="274"/>
      <c r="J2649" s="288"/>
      <c r="K2649" s="289"/>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08" cm="1">
        <f t="array" ref="E2650">IF(INDEX(I:I,ROW())&lt;&gt;"",VALUE(TRIM(LEFT(INDEX(I:I,ROW()),6))),0)</f>
        <v>0</v>
      </c>
      <c r="F2650" s="269"/>
      <c r="G2650" s="273"/>
      <c r="H2650" s="288"/>
      <c r="I2650" s="274"/>
      <c r="J2650" s="288"/>
      <c r="K2650" s="289"/>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08" cm="1">
        <f t="array" ref="E2651">IF(INDEX(I:I,ROW())&lt;&gt;"",VALUE(TRIM(LEFT(INDEX(I:I,ROW()),6))),0)</f>
        <v>0</v>
      </c>
      <c r="F2651" s="269"/>
      <c r="G2651" s="273"/>
      <c r="H2651" s="288"/>
      <c r="I2651" s="274"/>
      <c r="J2651" s="288"/>
      <c r="K2651" s="289"/>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08" cm="1">
        <f t="array" ref="E2652">IF(INDEX(I:I,ROW())&lt;&gt;"",VALUE(TRIM(LEFT(INDEX(I:I,ROW()),6))),0)</f>
        <v>0</v>
      </c>
      <c r="F2652" s="269"/>
      <c r="G2652" s="273"/>
      <c r="H2652" s="288"/>
      <c r="I2652" s="274"/>
      <c r="J2652" s="288"/>
      <c r="K2652" s="289"/>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08" cm="1">
        <f t="array" ref="E2653">IF(INDEX(I:I,ROW())&lt;&gt;"",VALUE(TRIM(LEFT(INDEX(I:I,ROW()),6))),0)</f>
        <v>0</v>
      </c>
      <c r="F2653" s="269"/>
      <c r="G2653" s="273"/>
      <c r="H2653" s="288"/>
      <c r="I2653" s="274"/>
      <c r="J2653" s="288"/>
      <c r="K2653" s="289"/>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08" cm="1">
        <f t="array" ref="E2654">IF(INDEX(I:I,ROW())&lt;&gt;"",VALUE(TRIM(LEFT(INDEX(I:I,ROW()),6))),0)</f>
        <v>0</v>
      </c>
      <c r="F2654" s="269"/>
      <c r="G2654" s="273"/>
      <c r="H2654" s="288"/>
      <c r="I2654" s="274"/>
      <c r="J2654" s="288"/>
      <c r="K2654" s="289"/>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08" cm="1">
        <f t="array" ref="E2655">IF(INDEX(I:I,ROW())&lt;&gt;"",VALUE(TRIM(LEFT(INDEX(I:I,ROW()),6))),0)</f>
        <v>0</v>
      </c>
      <c r="F2655" s="269"/>
      <c r="G2655" s="273"/>
      <c r="H2655" s="288"/>
      <c r="I2655" s="274"/>
      <c r="J2655" s="288"/>
      <c r="K2655" s="289"/>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08" cm="1">
        <f t="array" ref="E2656">IF(INDEX(I:I,ROW())&lt;&gt;"",VALUE(TRIM(LEFT(INDEX(I:I,ROW()),6))),0)</f>
        <v>0</v>
      </c>
      <c r="F2656" s="269"/>
      <c r="G2656" s="273"/>
      <c r="H2656" s="288"/>
      <c r="I2656" s="274"/>
      <c r="J2656" s="288"/>
      <c r="K2656" s="289"/>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08" cm="1">
        <f t="array" ref="E2657">IF(INDEX(I:I,ROW())&lt;&gt;"",VALUE(TRIM(LEFT(INDEX(I:I,ROW()),6))),0)</f>
        <v>0</v>
      </c>
      <c r="F2657" s="269"/>
      <c r="G2657" s="273"/>
      <c r="H2657" s="288"/>
      <c r="I2657" s="274"/>
      <c r="J2657" s="288"/>
      <c r="K2657" s="289"/>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08" cm="1">
        <f t="array" ref="E2658">IF(INDEX(I:I,ROW())&lt;&gt;"",VALUE(TRIM(LEFT(INDEX(I:I,ROW()),6))),0)</f>
        <v>0</v>
      </c>
      <c r="F2658" s="269"/>
      <c r="G2658" s="273"/>
      <c r="H2658" s="288"/>
      <c r="I2658" s="274"/>
      <c r="J2658" s="288"/>
      <c r="K2658" s="289"/>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08" cm="1">
        <f t="array" ref="E2659">IF(INDEX(I:I,ROW())&lt;&gt;"",VALUE(TRIM(LEFT(INDEX(I:I,ROW()),6))),0)</f>
        <v>0</v>
      </c>
      <c r="F2659" s="269"/>
      <c r="G2659" s="273"/>
      <c r="H2659" s="288"/>
      <c r="I2659" s="274"/>
      <c r="J2659" s="288"/>
      <c r="K2659" s="289"/>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08" cm="1">
        <f t="array" ref="E2660">IF(INDEX(I:I,ROW())&lt;&gt;"",VALUE(TRIM(LEFT(INDEX(I:I,ROW()),6))),0)</f>
        <v>0</v>
      </c>
      <c r="F2660" s="269"/>
      <c r="G2660" s="273"/>
      <c r="H2660" s="288"/>
      <c r="I2660" s="274"/>
      <c r="J2660" s="288"/>
      <c r="K2660" s="289"/>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08" cm="1">
        <f t="array" ref="E2661">IF(INDEX(I:I,ROW())&lt;&gt;"",VALUE(TRIM(LEFT(INDEX(I:I,ROW()),6))),0)</f>
        <v>0</v>
      </c>
      <c r="F2661" s="269"/>
      <c r="G2661" s="273"/>
      <c r="H2661" s="288"/>
      <c r="I2661" s="274"/>
      <c r="J2661" s="288"/>
      <c r="K2661" s="289"/>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08" cm="1">
        <f t="array" ref="E2662">IF(INDEX(I:I,ROW())&lt;&gt;"",VALUE(TRIM(LEFT(INDEX(I:I,ROW()),6))),0)</f>
        <v>0</v>
      </c>
      <c r="F2662" s="269"/>
      <c r="G2662" s="273"/>
      <c r="H2662" s="288"/>
      <c r="I2662" s="274"/>
      <c r="J2662" s="288"/>
      <c r="K2662" s="289"/>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08" cm="1">
        <f t="array" ref="E2663">IF(INDEX(I:I,ROW())&lt;&gt;"",VALUE(TRIM(LEFT(INDEX(I:I,ROW()),6))),0)</f>
        <v>0</v>
      </c>
      <c r="F2663" s="269"/>
      <c r="G2663" s="273"/>
      <c r="H2663" s="288"/>
      <c r="I2663" s="274"/>
      <c r="J2663" s="288"/>
      <c r="K2663" s="289"/>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08" cm="1">
        <f t="array" ref="E2664">IF(INDEX(I:I,ROW())&lt;&gt;"",VALUE(TRIM(LEFT(INDEX(I:I,ROW()),6))),0)</f>
        <v>0</v>
      </c>
      <c r="F2664" s="269"/>
      <c r="G2664" s="273"/>
      <c r="H2664" s="288"/>
      <c r="I2664" s="274"/>
      <c r="J2664" s="288"/>
      <c r="K2664" s="289"/>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08" cm="1">
        <f t="array" ref="E2665">IF(INDEX(I:I,ROW())&lt;&gt;"",VALUE(TRIM(LEFT(INDEX(I:I,ROW()),6))),0)</f>
        <v>0</v>
      </c>
      <c r="F2665" s="269"/>
      <c r="G2665" s="273"/>
      <c r="H2665" s="288"/>
      <c r="I2665" s="274"/>
      <c r="J2665" s="288"/>
      <c r="K2665" s="289"/>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08" cm="1">
        <f t="array" ref="E2666">IF(INDEX(I:I,ROW())&lt;&gt;"",VALUE(TRIM(LEFT(INDEX(I:I,ROW()),6))),0)</f>
        <v>0</v>
      </c>
      <c r="F2666" s="269"/>
      <c r="G2666" s="273"/>
      <c r="H2666" s="288"/>
      <c r="I2666" s="274"/>
      <c r="J2666" s="288"/>
      <c r="K2666" s="289"/>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08" cm="1">
        <f t="array" ref="E2667">IF(INDEX(I:I,ROW())&lt;&gt;"",VALUE(TRIM(LEFT(INDEX(I:I,ROW()),6))),0)</f>
        <v>0</v>
      </c>
      <c r="F2667" s="269"/>
      <c r="G2667" s="273"/>
      <c r="H2667" s="288"/>
      <c r="I2667" s="274"/>
      <c r="J2667" s="288"/>
      <c r="K2667" s="289"/>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08" cm="1">
        <f t="array" ref="E2668">IF(INDEX(I:I,ROW())&lt;&gt;"",VALUE(TRIM(LEFT(INDEX(I:I,ROW()),6))),0)</f>
        <v>0</v>
      </c>
      <c r="F2668" s="269"/>
      <c r="G2668" s="273"/>
      <c r="H2668" s="288"/>
      <c r="I2668" s="274"/>
      <c r="J2668" s="288"/>
      <c r="K2668" s="289"/>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08" cm="1">
        <f t="array" ref="E2669">IF(INDEX(I:I,ROW())&lt;&gt;"",VALUE(TRIM(LEFT(INDEX(I:I,ROW()),6))),0)</f>
        <v>0</v>
      </c>
      <c r="F2669" s="269"/>
      <c r="G2669" s="273"/>
      <c r="H2669" s="288"/>
      <c r="I2669" s="274"/>
      <c r="J2669" s="288"/>
      <c r="K2669" s="289"/>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08" cm="1">
        <f t="array" ref="E2670">IF(INDEX(I:I,ROW())&lt;&gt;"",VALUE(TRIM(LEFT(INDEX(I:I,ROW()),6))),0)</f>
        <v>0</v>
      </c>
      <c r="F2670" s="269"/>
      <c r="G2670" s="273"/>
      <c r="H2670" s="288"/>
      <c r="I2670" s="274"/>
      <c r="J2670" s="288"/>
      <c r="K2670" s="289"/>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08" cm="1">
        <f t="array" ref="E2671">IF(INDEX(I:I,ROW())&lt;&gt;"",VALUE(TRIM(LEFT(INDEX(I:I,ROW()),6))),0)</f>
        <v>0</v>
      </c>
      <c r="F2671" s="269"/>
      <c r="G2671" s="273"/>
      <c r="H2671" s="288"/>
      <c r="I2671" s="274"/>
      <c r="J2671" s="288"/>
      <c r="K2671" s="289"/>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08" cm="1">
        <f t="array" ref="E2672">IF(INDEX(I:I,ROW())&lt;&gt;"",VALUE(TRIM(LEFT(INDEX(I:I,ROW()),6))),0)</f>
        <v>0</v>
      </c>
      <c r="F2672" s="269"/>
      <c r="G2672" s="273"/>
      <c r="H2672" s="288"/>
      <c r="I2672" s="274"/>
      <c r="J2672" s="288"/>
      <c r="K2672" s="289"/>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08" cm="1">
        <f t="array" ref="E2673">IF(INDEX(I:I,ROW())&lt;&gt;"",VALUE(TRIM(LEFT(INDEX(I:I,ROW()),6))),0)</f>
        <v>0</v>
      </c>
      <c r="F2673" s="269"/>
      <c r="G2673" s="273"/>
      <c r="H2673" s="288"/>
      <c r="I2673" s="274"/>
      <c r="J2673" s="288"/>
      <c r="K2673" s="289"/>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08" cm="1">
        <f t="array" ref="E2674">IF(INDEX(I:I,ROW())&lt;&gt;"",VALUE(TRIM(LEFT(INDEX(I:I,ROW()),6))),0)</f>
        <v>0</v>
      </c>
      <c r="F2674" s="269"/>
      <c r="G2674" s="273"/>
      <c r="H2674" s="288"/>
      <c r="I2674" s="274"/>
      <c r="J2674" s="288"/>
      <c r="K2674" s="289"/>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08" cm="1">
        <f t="array" ref="E2675">IF(INDEX(I:I,ROW())&lt;&gt;"",VALUE(TRIM(LEFT(INDEX(I:I,ROW()),6))),0)</f>
        <v>0</v>
      </c>
      <c r="F2675" s="269"/>
      <c r="G2675" s="273"/>
      <c r="H2675" s="288"/>
      <c r="I2675" s="274"/>
      <c r="J2675" s="288"/>
      <c r="K2675" s="289"/>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08" cm="1">
        <f t="array" ref="E2676">IF(INDEX(I:I,ROW())&lt;&gt;"",VALUE(TRIM(LEFT(INDEX(I:I,ROW()),6))),0)</f>
        <v>0</v>
      </c>
      <c r="F2676" s="269"/>
      <c r="G2676" s="273"/>
      <c r="H2676" s="288"/>
      <c r="I2676" s="274"/>
      <c r="J2676" s="288"/>
      <c r="K2676" s="289"/>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08" cm="1">
        <f t="array" ref="E2677">IF(INDEX(I:I,ROW())&lt;&gt;"",VALUE(TRIM(LEFT(INDEX(I:I,ROW()),6))),0)</f>
        <v>0</v>
      </c>
      <c r="F2677" s="269"/>
      <c r="G2677" s="273"/>
      <c r="H2677" s="288"/>
      <c r="I2677" s="274"/>
      <c r="J2677" s="288"/>
      <c r="K2677" s="289"/>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08" cm="1">
        <f t="array" ref="E2678">IF(INDEX(I:I,ROW())&lt;&gt;"",VALUE(TRIM(LEFT(INDEX(I:I,ROW()),6))),0)</f>
        <v>0</v>
      </c>
      <c r="F2678" s="269"/>
      <c r="G2678" s="273"/>
      <c r="H2678" s="288"/>
      <c r="I2678" s="274"/>
      <c r="J2678" s="288"/>
      <c r="K2678" s="289"/>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08" cm="1">
        <f t="array" ref="E2679">IF(INDEX(I:I,ROW())&lt;&gt;"",VALUE(TRIM(LEFT(INDEX(I:I,ROW()),6))),0)</f>
        <v>0</v>
      </c>
      <c r="F2679" s="269"/>
      <c r="G2679" s="273"/>
      <c r="H2679" s="288"/>
      <c r="I2679" s="274"/>
      <c r="J2679" s="288"/>
      <c r="K2679" s="289"/>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08" cm="1">
        <f t="array" ref="E2680">IF(INDEX(I:I,ROW())&lt;&gt;"",VALUE(TRIM(LEFT(INDEX(I:I,ROW()),6))),0)</f>
        <v>0</v>
      </c>
      <c r="F2680" s="269"/>
      <c r="G2680" s="273"/>
      <c r="H2680" s="288"/>
      <c r="I2680" s="274"/>
      <c r="J2680" s="288"/>
      <c r="K2680" s="289"/>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08" cm="1">
        <f t="array" ref="E2681">IF(INDEX(I:I,ROW())&lt;&gt;"",VALUE(TRIM(LEFT(INDEX(I:I,ROW()),6))),0)</f>
        <v>0</v>
      </c>
      <c r="F2681" s="269"/>
      <c r="G2681" s="273"/>
      <c r="H2681" s="288"/>
      <c r="I2681" s="274"/>
      <c r="J2681" s="288"/>
      <c r="K2681" s="289"/>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08" cm="1">
        <f t="array" ref="E2682">IF(INDEX(I:I,ROW())&lt;&gt;"",VALUE(TRIM(LEFT(INDEX(I:I,ROW()),6))),0)</f>
        <v>0</v>
      </c>
      <c r="F2682" s="269"/>
      <c r="G2682" s="273"/>
      <c r="H2682" s="288"/>
      <c r="I2682" s="274"/>
      <c r="J2682" s="288"/>
      <c r="K2682" s="289"/>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08" cm="1">
        <f t="array" ref="E2683">IF(INDEX(I:I,ROW())&lt;&gt;"",VALUE(TRIM(LEFT(INDEX(I:I,ROW()),6))),0)</f>
        <v>0</v>
      </c>
      <c r="F2683" s="269"/>
      <c r="G2683" s="273"/>
      <c r="H2683" s="288"/>
      <c r="I2683" s="274"/>
      <c r="J2683" s="288"/>
      <c r="K2683" s="289"/>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08" cm="1">
        <f t="array" ref="E2684">IF(INDEX(I:I,ROW())&lt;&gt;"",VALUE(TRIM(LEFT(INDEX(I:I,ROW()),6))),0)</f>
        <v>0</v>
      </c>
      <c r="F2684" s="269"/>
      <c r="G2684" s="273"/>
      <c r="H2684" s="288"/>
      <c r="I2684" s="274"/>
      <c r="J2684" s="288"/>
      <c r="K2684" s="289"/>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08" cm="1">
        <f t="array" ref="E2685">IF(INDEX(I:I,ROW())&lt;&gt;"",VALUE(TRIM(LEFT(INDEX(I:I,ROW()),6))),0)</f>
        <v>0</v>
      </c>
      <c r="F2685" s="269"/>
      <c r="G2685" s="273"/>
      <c r="H2685" s="288"/>
      <c r="I2685" s="274"/>
      <c r="J2685" s="288"/>
      <c r="K2685" s="289"/>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08" cm="1">
        <f t="array" ref="E2686">IF(INDEX(I:I,ROW())&lt;&gt;"",VALUE(TRIM(LEFT(INDEX(I:I,ROW()),6))),0)</f>
        <v>0</v>
      </c>
      <c r="F2686" s="269"/>
      <c r="G2686" s="273"/>
      <c r="H2686" s="288"/>
      <c r="I2686" s="274"/>
      <c r="J2686" s="288"/>
      <c r="K2686" s="289"/>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08" cm="1">
        <f t="array" ref="E2687">IF(INDEX(I:I,ROW())&lt;&gt;"",VALUE(TRIM(LEFT(INDEX(I:I,ROW()),6))),0)</f>
        <v>0</v>
      </c>
      <c r="F2687" s="269"/>
      <c r="G2687" s="273"/>
      <c r="H2687" s="288"/>
      <c r="I2687" s="274"/>
      <c r="J2687" s="288"/>
      <c r="K2687" s="289"/>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08" cm="1">
        <f t="array" ref="E2688">IF(INDEX(I:I,ROW())&lt;&gt;"",VALUE(TRIM(LEFT(INDEX(I:I,ROW()),6))),0)</f>
        <v>0</v>
      </c>
      <c r="F2688" s="269"/>
      <c r="G2688" s="273"/>
      <c r="H2688" s="288"/>
      <c r="I2688" s="274"/>
      <c r="J2688" s="288"/>
      <c r="K2688" s="289"/>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08" cm="1">
        <f t="array" ref="E2689">IF(INDEX(I:I,ROW())&lt;&gt;"",VALUE(TRIM(LEFT(INDEX(I:I,ROW()),6))),0)</f>
        <v>0</v>
      </c>
      <c r="F2689" s="269"/>
      <c r="G2689" s="273"/>
      <c r="H2689" s="288"/>
      <c r="I2689" s="274"/>
      <c r="J2689" s="288"/>
      <c r="K2689" s="289"/>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08" cm="1">
        <f t="array" ref="E2690">IF(INDEX(I:I,ROW())&lt;&gt;"",VALUE(TRIM(LEFT(INDEX(I:I,ROW()),6))),0)</f>
        <v>0</v>
      </c>
      <c r="F2690" s="269"/>
      <c r="G2690" s="273"/>
      <c r="H2690" s="288"/>
      <c r="I2690" s="274"/>
      <c r="J2690" s="288"/>
      <c r="K2690" s="289"/>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08" cm="1">
        <f t="array" ref="E2691">IF(INDEX(I:I,ROW())&lt;&gt;"",VALUE(TRIM(LEFT(INDEX(I:I,ROW()),6))),0)</f>
        <v>0</v>
      </c>
      <c r="F2691" s="269"/>
      <c r="G2691" s="273"/>
      <c r="H2691" s="288"/>
      <c r="I2691" s="274"/>
      <c r="J2691" s="288"/>
      <c r="K2691" s="289"/>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08" cm="1">
        <f t="array" ref="E2692">IF(INDEX(I:I,ROW())&lt;&gt;"",VALUE(TRIM(LEFT(INDEX(I:I,ROW()),6))),0)</f>
        <v>0</v>
      </c>
      <c r="F2692" s="269"/>
      <c r="G2692" s="273"/>
      <c r="H2692" s="288"/>
      <c r="I2692" s="274"/>
      <c r="J2692" s="288"/>
      <c r="K2692" s="289"/>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08" cm="1">
        <f t="array" ref="E2693">IF(INDEX(I:I,ROW())&lt;&gt;"",VALUE(TRIM(LEFT(INDEX(I:I,ROW()),6))),0)</f>
        <v>0</v>
      </c>
      <c r="F2693" s="269"/>
      <c r="G2693" s="273"/>
      <c r="H2693" s="288"/>
      <c r="I2693" s="274"/>
      <c r="J2693" s="288"/>
      <c r="K2693" s="289"/>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08" cm="1">
        <f t="array" ref="E2694">IF(INDEX(I:I,ROW())&lt;&gt;"",VALUE(TRIM(LEFT(INDEX(I:I,ROW()),6))),0)</f>
        <v>0</v>
      </c>
      <c r="F2694" s="269"/>
      <c r="G2694" s="273"/>
      <c r="H2694" s="288"/>
      <c r="I2694" s="274"/>
      <c r="J2694" s="288"/>
      <c r="K2694" s="289"/>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08" cm="1">
        <f t="array" ref="E2695">IF(INDEX(I:I,ROW())&lt;&gt;"",VALUE(TRIM(LEFT(INDEX(I:I,ROW()),6))),0)</f>
        <v>0</v>
      </c>
      <c r="F2695" s="269"/>
      <c r="G2695" s="273"/>
      <c r="H2695" s="288"/>
      <c r="I2695" s="274"/>
      <c r="J2695" s="288"/>
      <c r="K2695" s="289"/>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08" cm="1">
        <f t="array" ref="E2696">IF(INDEX(I:I,ROW())&lt;&gt;"",VALUE(TRIM(LEFT(INDEX(I:I,ROW()),6))),0)</f>
        <v>0</v>
      </c>
      <c r="F2696" s="269"/>
      <c r="G2696" s="273"/>
      <c r="H2696" s="288"/>
      <c r="I2696" s="274"/>
      <c r="J2696" s="288"/>
      <c r="K2696" s="289"/>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08" cm="1">
        <f t="array" ref="E2697">IF(INDEX(I:I,ROW())&lt;&gt;"",VALUE(TRIM(LEFT(INDEX(I:I,ROW()),6))),0)</f>
        <v>0</v>
      </c>
      <c r="F2697" s="269"/>
      <c r="G2697" s="273"/>
      <c r="H2697" s="288"/>
      <c r="I2697" s="274"/>
      <c r="J2697" s="288"/>
      <c r="K2697" s="289"/>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08" cm="1">
        <f t="array" ref="E2698">IF(INDEX(I:I,ROW())&lt;&gt;"",VALUE(TRIM(LEFT(INDEX(I:I,ROW()),6))),0)</f>
        <v>0</v>
      </c>
      <c r="F2698" s="269"/>
      <c r="G2698" s="273"/>
      <c r="H2698" s="288"/>
      <c r="I2698" s="274"/>
      <c r="J2698" s="288"/>
      <c r="K2698" s="289"/>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08" cm="1">
        <f t="array" ref="E2699">IF(INDEX(I:I,ROW())&lt;&gt;"",VALUE(TRIM(LEFT(INDEX(I:I,ROW()),6))),0)</f>
        <v>0</v>
      </c>
      <c r="F2699" s="269"/>
      <c r="G2699" s="273"/>
      <c r="H2699" s="288"/>
      <c r="I2699" s="274"/>
      <c r="J2699" s="288"/>
      <c r="K2699" s="289"/>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08" cm="1">
        <f t="array" ref="E2700">IF(INDEX(I:I,ROW())&lt;&gt;"",VALUE(TRIM(LEFT(INDEX(I:I,ROW()),6))),0)</f>
        <v>0</v>
      </c>
      <c r="F2700" s="269"/>
      <c r="G2700" s="273"/>
      <c r="H2700" s="288"/>
      <c r="I2700" s="274"/>
      <c r="J2700" s="288"/>
      <c r="K2700" s="289"/>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08" cm="1">
        <f t="array" ref="E2701">IF(INDEX(I:I,ROW())&lt;&gt;"",VALUE(TRIM(LEFT(INDEX(I:I,ROW()),6))),0)</f>
        <v>0</v>
      </c>
      <c r="F2701" s="269"/>
      <c r="G2701" s="273"/>
      <c r="H2701" s="288"/>
      <c r="I2701" s="274"/>
      <c r="J2701" s="288"/>
      <c r="K2701" s="289"/>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08" cm="1">
        <f t="array" ref="E2702">IF(INDEX(I:I,ROW())&lt;&gt;"",VALUE(TRIM(LEFT(INDEX(I:I,ROW()),6))),0)</f>
        <v>0</v>
      </c>
      <c r="F2702" s="269"/>
      <c r="G2702" s="273"/>
      <c r="H2702" s="288"/>
      <c r="I2702" s="274"/>
      <c r="J2702" s="288"/>
      <c r="K2702" s="289"/>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08" cm="1">
        <f t="array" ref="E2703">IF(INDEX(I:I,ROW())&lt;&gt;"",VALUE(TRIM(LEFT(INDEX(I:I,ROW()),6))),0)</f>
        <v>0</v>
      </c>
      <c r="F2703" s="269"/>
      <c r="G2703" s="273"/>
      <c r="H2703" s="288"/>
      <c r="I2703" s="274"/>
      <c r="J2703" s="288"/>
      <c r="K2703" s="289"/>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08" cm="1">
        <f t="array" ref="E2704">IF(INDEX(I:I,ROW())&lt;&gt;"",VALUE(TRIM(LEFT(INDEX(I:I,ROW()),6))),0)</f>
        <v>0</v>
      </c>
      <c r="F2704" s="269"/>
      <c r="G2704" s="273"/>
      <c r="H2704" s="288"/>
      <c r="I2704" s="274"/>
      <c r="J2704" s="288"/>
      <c r="K2704" s="289"/>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08" cm="1">
        <f t="array" ref="E2705">IF(INDEX(I:I,ROW())&lt;&gt;"",VALUE(TRIM(LEFT(INDEX(I:I,ROW()),6))),0)</f>
        <v>0</v>
      </c>
      <c r="F2705" s="269"/>
      <c r="G2705" s="273"/>
      <c r="H2705" s="288"/>
      <c r="I2705" s="274"/>
      <c r="J2705" s="288"/>
      <c r="K2705" s="289"/>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08" cm="1">
        <f t="array" ref="E2706">IF(INDEX(I:I,ROW())&lt;&gt;"",VALUE(TRIM(LEFT(INDEX(I:I,ROW()),6))),0)</f>
        <v>0</v>
      </c>
      <c r="F2706" s="269"/>
      <c r="G2706" s="273"/>
      <c r="H2706" s="288"/>
      <c r="I2706" s="274"/>
      <c r="J2706" s="288"/>
      <c r="K2706" s="289"/>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08" cm="1">
        <f t="array" ref="E2707">IF(INDEX(I:I,ROW())&lt;&gt;"",VALUE(TRIM(LEFT(INDEX(I:I,ROW()),6))),0)</f>
        <v>0</v>
      </c>
      <c r="F2707" s="269"/>
      <c r="G2707" s="273"/>
      <c r="H2707" s="288"/>
      <c r="I2707" s="274"/>
      <c r="J2707" s="288"/>
      <c r="K2707" s="289"/>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08" cm="1">
        <f t="array" ref="E2708">IF(INDEX(I:I,ROW())&lt;&gt;"",VALUE(TRIM(LEFT(INDEX(I:I,ROW()),6))),0)</f>
        <v>0</v>
      </c>
      <c r="F2708" s="269"/>
      <c r="G2708" s="273"/>
      <c r="H2708" s="288"/>
      <c r="I2708" s="274"/>
      <c r="J2708" s="288"/>
      <c r="K2708" s="289"/>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08" cm="1">
        <f t="array" ref="E2709">IF(INDEX(I:I,ROW())&lt;&gt;"",VALUE(TRIM(LEFT(INDEX(I:I,ROW()),6))),0)</f>
        <v>0</v>
      </c>
      <c r="F2709" s="269"/>
      <c r="G2709" s="273"/>
      <c r="H2709" s="288"/>
      <c r="I2709" s="274"/>
      <c r="J2709" s="288"/>
      <c r="K2709" s="289"/>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08" cm="1">
        <f t="array" ref="E2710">IF(INDEX(I:I,ROW())&lt;&gt;"",VALUE(TRIM(LEFT(INDEX(I:I,ROW()),6))),0)</f>
        <v>0</v>
      </c>
      <c r="F2710" s="269"/>
      <c r="G2710" s="273"/>
      <c r="H2710" s="288"/>
      <c r="I2710" s="274"/>
      <c r="J2710" s="288"/>
      <c r="K2710" s="289"/>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08" cm="1">
        <f t="array" ref="E2711">IF(INDEX(I:I,ROW())&lt;&gt;"",VALUE(TRIM(LEFT(INDEX(I:I,ROW()),6))),0)</f>
        <v>0</v>
      </c>
      <c r="F2711" s="269"/>
      <c r="G2711" s="273"/>
      <c r="H2711" s="288"/>
      <c r="I2711" s="274"/>
      <c r="J2711" s="288"/>
      <c r="K2711" s="289"/>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08" cm="1">
        <f t="array" ref="E2712">IF(INDEX(I:I,ROW())&lt;&gt;"",VALUE(TRIM(LEFT(INDEX(I:I,ROW()),6))),0)</f>
        <v>0</v>
      </c>
      <c r="F2712" s="269"/>
      <c r="G2712" s="273"/>
      <c r="H2712" s="288"/>
      <c r="I2712" s="274"/>
      <c r="J2712" s="288"/>
      <c r="K2712" s="289"/>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08" cm="1">
        <f t="array" ref="E2713">IF(INDEX(I:I,ROW())&lt;&gt;"",VALUE(TRIM(LEFT(INDEX(I:I,ROW()),6))),0)</f>
        <v>0</v>
      </c>
      <c r="F2713" s="269"/>
      <c r="G2713" s="273"/>
      <c r="H2713" s="288"/>
      <c r="I2713" s="274"/>
      <c r="J2713" s="288"/>
      <c r="K2713" s="289"/>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08" cm="1">
        <f t="array" ref="E2714">IF(INDEX(I:I,ROW())&lt;&gt;"",VALUE(TRIM(LEFT(INDEX(I:I,ROW()),6))),0)</f>
        <v>0</v>
      </c>
      <c r="F2714" s="269"/>
      <c r="G2714" s="273"/>
      <c r="H2714" s="288"/>
      <c r="I2714" s="274"/>
      <c r="J2714" s="288"/>
      <c r="K2714" s="289"/>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08" cm="1">
        <f t="array" ref="E2715">IF(INDEX(I:I,ROW())&lt;&gt;"",VALUE(TRIM(LEFT(INDEX(I:I,ROW()),6))),0)</f>
        <v>0</v>
      </c>
      <c r="F2715" s="269"/>
      <c r="G2715" s="273"/>
      <c r="H2715" s="288"/>
      <c r="I2715" s="274"/>
      <c r="J2715" s="288"/>
      <c r="K2715" s="289"/>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08" cm="1">
        <f t="array" ref="E2716">IF(INDEX(I:I,ROW())&lt;&gt;"",VALUE(TRIM(LEFT(INDEX(I:I,ROW()),6))),0)</f>
        <v>0</v>
      </c>
      <c r="F2716" s="269"/>
      <c r="G2716" s="273"/>
      <c r="H2716" s="288"/>
      <c r="I2716" s="274"/>
      <c r="J2716" s="288"/>
      <c r="K2716" s="289"/>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08" cm="1">
        <f t="array" ref="E2717">IF(INDEX(I:I,ROW())&lt;&gt;"",VALUE(TRIM(LEFT(INDEX(I:I,ROW()),6))),0)</f>
        <v>0</v>
      </c>
      <c r="F2717" s="269"/>
      <c r="G2717" s="273"/>
      <c r="H2717" s="288"/>
      <c r="I2717" s="274"/>
      <c r="J2717" s="288"/>
      <c r="K2717" s="289"/>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08" cm="1">
        <f t="array" ref="E2718">IF(INDEX(I:I,ROW())&lt;&gt;"",VALUE(TRIM(LEFT(INDEX(I:I,ROW()),6))),0)</f>
        <v>0</v>
      </c>
      <c r="F2718" s="269"/>
      <c r="G2718" s="273"/>
      <c r="H2718" s="288"/>
      <c r="I2718" s="274"/>
      <c r="J2718" s="288"/>
      <c r="K2718" s="289"/>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08" cm="1">
        <f t="array" ref="E2719">IF(INDEX(I:I,ROW())&lt;&gt;"",VALUE(TRIM(LEFT(INDEX(I:I,ROW()),6))),0)</f>
        <v>0</v>
      </c>
      <c r="F2719" s="269"/>
      <c r="G2719" s="273"/>
      <c r="H2719" s="288"/>
      <c r="I2719" s="274"/>
      <c r="J2719" s="288"/>
      <c r="K2719" s="289"/>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08" cm="1">
        <f t="array" ref="E2720">IF(INDEX(I:I,ROW())&lt;&gt;"",VALUE(TRIM(LEFT(INDEX(I:I,ROW()),6))),0)</f>
        <v>0</v>
      </c>
      <c r="F2720" s="269"/>
      <c r="G2720" s="273"/>
      <c r="H2720" s="288"/>
      <c r="I2720" s="274"/>
      <c r="J2720" s="288"/>
      <c r="K2720" s="289"/>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08" cm="1">
        <f t="array" ref="E2721">IF(INDEX(I:I,ROW())&lt;&gt;"",VALUE(TRIM(LEFT(INDEX(I:I,ROW()),6))),0)</f>
        <v>0</v>
      </c>
      <c r="F2721" s="269"/>
      <c r="G2721" s="273"/>
      <c r="H2721" s="288"/>
      <c r="I2721" s="274"/>
      <c r="J2721" s="288"/>
      <c r="K2721" s="289"/>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08" cm="1">
        <f t="array" ref="E2722">IF(INDEX(I:I,ROW())&lt;&gt;"",VALUE(TRIM(LEFT(INDEX(I:I,ROW()),6))),0)</f>
        <v>0</v>
      </c>
      <c r="F2722" s="269"/>
      <c r="G2722" s="273"/>
      <c r="H2722" s="288"/>
      <c r="I2722" s="274"/>
      <c r="J2722" s="288"/>
      <c r="K2722" s="289"/>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08" cm="1">
        <f t="array" ref="E2723">IF(INDEX(I:I,ROW())&lt;&gt;"",VALUE(TRIM(LEFT(INDEX(I:I,ROW()),6))),0)</f>
        <v>0</v>
      </c>
      <c r="F2723" s="269"/>
      <c r="G2723" s="273"/>
      <c r="H2723" s="288"/>
      <c r="I2723" s="274"/>
      <c r="J2723" s="288"/>
      <c r="K2723" s="289"/>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08" cm="1">
        <f t="array" ref="E2724">IF(INDEX(I:I,ROW())&lt;&gt;"",VALUE(TRIM(LEFT(INDEX(I:I,ROW()),6))),0)</f>
        <v>0</v>
      </c>
      <c r="F2724" s="269"/>
      <c r="G2724" s="273"/>
      <c r="H2724" s="288"/>
      <c r="I2724" s="274"/>
      <c r="J2724" s="288"/>
      <c r="K2724" s="289"/>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08" cm="1">
        <f t="array" ref="E2725">IF(INDEX(I:I,ROW())&lt;&gt;"",VALUE(TRIM(LEFT(INDEX(I:I,ROW()),6))),0)</f>
        <v>0</v>
      </c>
      <c r="F2725" s="269"/>
      <c r="G2725" s="273"/>
      <c r="H2725" s="288"/>
      <c r="I2725" s="274"/>
      <c r="J2725" s="288"/>
      <c r="K2725" s="289"/>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08" cm="1">
        <f t="array" ref="E2726">IF(INDEX(I:I,ROW())&lt;&gt;"",VALUE(TRIM(LEFT(INDEX(I:I,ROW()),6))),0)</f>
        <v>0</v>
      </c>
      <c r="F2726" s="269"/>
      <c r="G2726" s="273"/>
      <c r="H2726" s="288"/>
      <c r="I2726" s="274"/>
      <c r="J2726" s="288"/>
      <c r="K2726" s="289"/>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08" cm="1">
        <f t="array" ref="E2727">IF(INDEX(I:I,ROW())&lt;&gt;"",VALUE(TRIM(LEFT(INDEX(I:I,ROW()),6))),0)</f>
        <v>0</v>
      </c>
      <c r="F2727" s="269"/>
      <c r="G2727" s="273"/>
      <c r="H2727" s="288"/>
      <c r="I2727" s="274"/>
      <c r="J2727" s="288"/>
      <c r="K2727" s="289"/>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08" cm="1">
        <f t="array" ref="E2728">IF(INDEX(I:I,ROW())&lt;&gt;"",VALUE(TRIM(LEFT(INDEX(I:I,ROW()),6))),0)</f>
        <v>0</v>
      </c>
      <c r="F2728" s="269"/>
      <c r="G2728" s="273"/>
      <c r="H2728" s="288"/>
      <c r="I2728" s="274"/>
      <c r="J2728" s="288"/>
      <c r="K2728" s="289"/>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08" cm="1">
        <f t="array" ref="E2729">IF(INDEX(I:I,ROW())&lt;&gt;"",VALUE(TRIM(LEFT(INDEX(I:I,ROW()),6))),0)</f>
        <v>0</v>
      </c>
      <c r="F2729" s="269"/>
      <c r="G2729" s="273"/>
      <c r="H2729" s="288"/>
      <c r="I2729" s="274"/>
      <c r="J2729" s="288"/>
      <c r="K2729" s="289"/>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08" cm="1">
        <f t="array" ref="E2730">IF(INDEX(I:I,ROW())&lt;&gt;"",VALUE(TRIM(LEFT(INDEX(I:I,ROW()),6))),0)</f>
        <v>0</v>
      </c>
      <c r="F2730" s="269"/>
      <c r="G2730" s="273"/>
      <c r="H2730" s="288"/>
      <c r="I2730" s="274"/>
      <c r="J2730" s="288"/>
      <c r="K2730" s="289"/>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08" cm="1">
        <f t="array" ref="E2731">IF(INDEX(I:I,ROW())&lt;&gt;"",VALUE(TRIM(LEFT(INDEX(I:I,ROW()),6))),0)</f>
        <v>0</v>
      </c>
      <c r="F2731" s="269"/>
      <c r="G2731" s="273"/>
      <c r="H2731" s="288"/>
      <c r="I2731" s="274"/>
      <c r="J2731" s="288"/>
      <c r="K2731" s="289"/>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08" cm="1">
        <f t="array" ref="E2732">IF(INDEX(I:I,ROW())&lt;&gt;"",VALUE(TRIM(LEFT(INDEX(I:I,ROW()),6))),0)</f>
        <v>0</v>
      </c>
      <c r="F2732" s="269"/>
      <c r="G2732" s="273"/>
      <c r="H2732" s="288"/>
      <c r="I2732" s="274"/>
      <c r="J2732" s="288"/>
      <c r="K2732" s="289"/>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08" cm="1">
        <f t="array" ref="E2733">IF(INDEX(I:I,ROW())&lt;&gt;"",VALUE(TRIM(LEFT(INDEX(I:I,ROW()),6))),0)</f>
        <v>0</v>
      </c>
      <c r="F2733" s="269"/>
      <c r="G2733" s="273"/>
      <c r="H2733" s="288"/>
      <c r="I2733" s="274"/>
      <c r="J2733" s="288"/>
      <c r="K2733" s="289"/>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08" cm="1">
        <f t="array" ref="E2734">IF(INDEX(I:I,ROW())&lt;&gt;"",VALUE(TRIM(LEFT(INDEX(I:I,ROW()),6))),0)</f>
        <v>0</v>
      </c>
      <c r="F2734" s="269"/>
      <c r="G2734" s="273"/>
      <c r="H2734" s="288"/>
      <c r="I2734" s="274"/>
      <c r="J2734" s="288"/>
      <c r="K2734" s="289"/>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08" cm="1">
        <f t="array" ref="E2735">IF(INDEX(I:I,ROW())&lt;&gt;"",VALUE(TRIM(LEFT(INDEX(I:I,ROW()),6))),0)</f>
        <v>0</v>
      </c>
      <c r="F2735" s="269"/>
      <c r="G2735" s="273"/>
      <c r="H2735" s="288"/>
      <c r="I2735" s="274"/>
      <c r="J2735" s="288"/>
      <c r="K2735" s="289"/>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08" cm="1">
        <f t="array" ref="E2736">IF(INDEX(I:I,ROW())&lt;&gt;"",VALUE(TRIM(LEFT(INDEX(I:I,ROW()),6))),0)</f>
        <v>0</v>
      </c>
      <c r="F2736" s="269"/>
      <c r="G2736" s="273"/>
      <c r="H2736" s="288"/>
      <c r="I2736" s="274"/>
      <c r="J2736" s="288"/>
      <c r="K2736" s="289"/>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08" cm="1">
        <f t="array" ref="E2737">IF(INDEX(I:I,ROW())&lt;&gt;"",VALUE(TRIM(LEFT(INDEX(I:I,ROW()),6))),0)</f>
        <v>0</v>
      </c>
      <c r="F2737" s="269"/>
      <c r="G2737" s="273"/>
      <c r="H2737" s="288"/>
      <c r="I2737" s="274"/>
      <c r="J2737" s="288"/>
      <c r="K2737" s="289"/>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08" cm="1">
        <f t="array" ref="E2738">IF(INDEX(I:I,ROW())&lt;&gt;"",VALUE(TRIM(LEFT(INDEX(I:I,ROW()),6))),0)</f>
        <v>0</v>
      </c>
      <c r="F2738" s="269"/>
      <c r="G2738" s="273"/>
      <c r="H2738" s="288"/>
      <c r="I2738" s="274"/>
      <c r="J2738" s="288"/>
      <c r="K2738" s="289"/>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08" cm="1">
        <f t="array" ref="E2739">IF(INDEX(I:I,ROW())&lt;&gt;"",VALUE(TRIM(LEFT(INDEX(I:I,ROW()),6))),0)</f>
        <v>0</v>
      </c>
      <c r="F2739" s="269"/>
      <c r="G2739" s="273"/>
      <c r="H2739" s="288"/>
      <c r="I2739" s="274"/>
      <c r="J2739" s="288"/>
      <c r="K2739" s="289"/>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08" cm="1">
        <f t="array" ref="E2740">IF(INDEX(I:I,ROW())&lt;&gt;"",VALUE(TRIM(LEFT(INDEX(I:I,ROW()),6))),0)</f>
        <v>0</v>
      </c>
      <c r="F2740" s="269"/>
      <c r="G2740" s="273"/>
      <c r="H2740" s="288"/>
      <c r="I2740" s="274"/>
      <c r="J2740" s="288"/>
      <c r="K2740" s="289"/>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08" cm="1">
        <f t="array" ref="E2741">IF(INDEX(I:I,ROW())&lt;&gt;"",VALUE(TRIM(LEFT(INDEX(I:I,ROW()),6))),0)</f>
        <v>0</v>
      </c>
      <c r="F2741" s="269"/>
      <c r="G2741" s="273"/>
      <c r="H2741" s="288"/>
      <c r="I2741" s="274"/>
      <c r="J2741" s="288"/>
      <c r="K2741" s="289"/>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08" cm="1">
        <f t="array" ref="E2742">IF(INDEX(I:I,ROW())&lt;&gt;"",VALUE(TRIM(LEFT(INDEX(I:I,ROW()),6))),0)</f>
        <v>0</v>
      </c>
      <c r="F2742" s="269"/>
      <c r="G2742" s="273"/>
      <c r="H2742" s="288"/>
      <c r="I2742" s="274"/>
      <c r="J2742" s="288"/>
      <c r="K2742" s="289"/>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08" cm="1">
        <f t="array" ref="E2743">IF(INDEX(I:I,ROW())&lt;&gt;"",VALUE(TRIM(LEFT(INDEX(I:I,ROW()),6))),0)</f>
        <v>0</v>
      </c>
      <c r="F2743" s="269"/>
      <c r="G2743" s="273"/>
      <c r="H2743" s="288"/>
      <c r="I2743" s="274"/>
      <c r="J2743" s="288"/>
      <c r="K2743" s="289"/>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08" cm="1">
        <f t="array" ref="E2744">IF(INDEX(I:I,ROW())&lt;&gt;"",VALUE(TRIM(LEFT(INDEX(I:I,ROW()),6))),0)</f>
        <v>0</v>
      </c>
      <c r="F2744" s="269"/>
      <c r="G2744" s="273"/>
      <c r="H2744" s="288"/>
      <c r="I2744" s="274"/>
      <c r="J2744" s="288"/>
      <c r="K2744" s="289"/>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08" cm="1">
        <f t="array" ref="E2745">IF(INDEX(I:I,ROW())&lt;&gt;"",VALUE(TRIM(LEFT(INDEX(I:I,ROW()),6))),0)</f>
        <v>0</v>
      </c>
      <c r="F2745" s="269"/>
      <c r="G2745" s="273"/>
      <c r="H2745" s="288"/>
      <c r="I2745" s="274"/>
      <c r="J2745" s="288"/>
      <c r="K2745" s="289"/>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08" cm="1">
        <f t="array" ref="E2746">IF(INDEX(I:I,ROW())&lt;&gt;"",VALUE(TRIM(LEFT(INDEX(I:I,ROW()),6))),0)</f>
        <v>0</v>
      </c>
      <c r="F2746" s="269"/>
      <c r="G2746" s="273"/>
      <c r="H2746" s="288"/>
      <c r="I2746" s="274"/>
      <c r="J2746" s="288"/>
      <c r="K2746" s="289"/>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08" cm="1">
        <f t="array" ref="E2747">IF(INDEX(I:I,ROW())&lt;&gt;"",VALUE(TRIM(LEFT(INDEX(I:I,ROW()),6))),0)</f>
        <v>0</v>
      </c>
      <c r="F2747" s="269"/>
      <c r="G2747" s="273"/>
      <c r="H2747" s="288"/>
      <c r="I2747" s="274"/>
      <c r="J2747" s="288"/>
      <c r="K2747" s="289"/>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08" cm="1">
        <f t="array" ref="E2748">IF(INDEX(I:I,ROW())&lt;&gt;"",VALUE(TRIM(LEFT(INDEX(I:I,ROW()),6))),0)</f>
        <v>0</v>
      </c>
      <c r="F2748" s="269"/>
      <c r="G2748" s="273"/>
      <c r="H2748" s="288"/>
      <c r="I2748" s="274"/>
      <c r="J2748" s="288"/>
      <c r="K2748" s="289"/>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08" cm="1">
        <f t="array" ref="E2749">IF(INDEX(I:I,ROW())&lt;&gt;"",VALUE(TRIM(LEFT(INDEX(I:I,ROW()),6))),0)</f>
        <v>0</v>
      </c>
      <c r="F2749" s="269"/>
      <c r="G2749" s="273"/>
      <c r="H2749" s="288"/>
      <c r="I2749" s="274"/>
      <c r="J2749" s="288"/>
      <c r="K2749" s="289"/>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08" cm="1">
        <f t="array" ref="E2750">IF(INDEX(I:I,ROW())&lt;&gt;"",VALUE(TRIM(LEFT(INDEX(I:I,ROW()),6))),0)</f>
        <v>0</v>
      </c>
      <c r="F2750" s="269"/>
      <c r="G2750" s="273"/>
      <c r="H2750" s="288"/>
      <c r="I2750" s="274"/>
      <c r="J2750" s="288"/>
      <c r="K2750" s="289"/>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08" cm="1">
        <f t="array" ref="E2751">IF(INDEX(I:I,ROW())&lt;&gt;"",VALUE(TRIM(LEFT(INDEX(I:I,ROW()),6))),0)</f>
        <v>0</v>
      </c>
      <c r="F2751" s="269"/>
      <c r="G2751" s="273"/>
      <c r="H2751" s="288"/>
      <c r="I2751" s="274"/>
      <c r="J2751" s="288"/>
      <c r="K2751" s="289"/>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08" cm="1">
        <f t="array" ref="E2752">IF(INDEX(I:I,ROW())&lt;&gt;"",VALUE(TRIM(LEFT(INDEX(I:I,ROW()),6))),0)</f>
        <v>0</v>
      </c>
      <c r="F2752" s="269"/>
      <c r="G2752" s="273"/>
      <c r="H2752" s="288"/>
      <c r="I2752" s="274"/>
      <c r="J2752" s="288"/>
      <c r="K2752" s="289"/>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08" cm="1">
        <f t="array" ref="E2753">IF(INDEX(I:I,ROW())&lt;&gt;"",VALUE(TRIM(LEFT(INDEX(I:I,ROW()),6))),0)</f>
        <v>0</v>
      </c>
      <c r="F2753" s="269"/>
      <c r="G2753" s="273"/>
      <c r="H2753" s="288"/>
      <c r="I2753" s="274"/>
      <c r="J2753" s="288"/>
      <c r="K2753" s="289"/>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08" cm="1">
        <f t="array" ref="E2754">IF(INDEX(I:I,ROW())&lt;&gt;"",VALUE(TRIM(LEFT(INDEX(I:I,ROW()),6))),0)</f>
        <v>0</v>
      </c>
      <c r="F2754" s="269"/>
      <c r="G2754" s="273"/>
      <c r="H2754" s="288"/>
      <c r="I2754" s="274"/>
      <c r="J2754" s="288"/>
      <c r="K2754" s="289"/>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08" cm="1">
        <f t="array" ref="E2755">IF(INDEX(I:I,ROW())&lt;&gt;"",VALUE(TRIM(LEFT(INDEX(I:I,ROW()),6))),0)</f>
        <v>0</v>
      </c>
      <c r="F2755" s="269"/>
      <c r="G2755" s="273"/>
      <c r="H2755" s="288"/>
      <c r="I2755" s="274"/>
      <c r="J2755" s="288"/>
      <c r="K2755" s="289"/>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08" cm="1">
        <f t="array" ref="E2756">IF(INDEX(I:I,ROW())&lt;&gt;"",VALUE(TRIM(LEFT(INDEX(I:I,ROW()),6))),0)</f>
        <v>0</v>
      </c>
      <c r="F2756" s="269"/>
      <c r="G2756" s="273"/>
      <c r="H2756" s="288"/>
      <c r="I2756" s="274"/>
      <c r="J2756" s="288"/>
      <c r="K2756" s="289"/>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08" cm="1">
        <f t="array" ref="E2757">IF(INDEX(I:I,ROW())&lt;&gt;"",VALUE(TRIM(LEFT(INDEX(I:I,ROW()),6))),0)</f>
        <v>0</v>
      </c>
      <c r="F2757" s="269"/>
      <c r="G2757" s="273"/>
      <c r="H2757" s="288"/>
      <c r="I2757" s="274"/>
      <c r="J2757" s="288"/>
      <c r="K2757" s="289"/>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08" cm="1">
        <f t="array" ref="E2758">IF(INDEX(I:I,ROW())&lt;&gt;"",VALUE(TRIM(LEFT(INDEX(I:I,ROW()),6))),0)</f>
        <v>0</v>
      </c>
      <c r="F2758" s="269"/>
      <c r="G2758" s="273"/>
      <c r="H2758" s="288"/>
      <c r="I2758" s="274"/>
      <c r="J2758" s="288"/>
      <c r="K2758" s="289"/>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08" cm="1">
        <f t="array" ref="E2759">IF(INDEX(I:I,ROW())&lt;&gt;"",VALUE(TRIM(LEFT(INDEX(I:I,ROW()),6))),0)</f>
        <v>0</v>
      </c>
      <c r="F2759" s="269"/>
      <c r="G2759" s="273"/>
      <c r="H2759" s="288"/>
      <c r="I2759" s="274"/>
      <c r="J2759" s="288"/>
      <c r="K2759" s="289"/>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08" cm="1">
        <f t="array" ref="E2760">IF(INDEX(I:I,ROW())&lt;&gt;"",VALUE(TRIM(LEFT(INDEX(I:I,ROW()),6))),0)</f>
        <v>0</v>
      </c>
      <c r="F2760" s="269"/>
      <c r="G2760" s="273"/>
      <c r="H2760" s="288"/>
      <c r="I2760" s="274"/>
      <c r="J2760" s="288"/>
      <c r="K2760" s="289"/>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08" cm="1">
        <f t="array" ref="E2761">IF(INDEX(I:I,ROW())&lt;&gt;"",VALUE(TRIM(LEFT(INDEX(I:I,ROW()),6))),0)</f>
        <v>0</v>
      </c>
      <c r="F2761" s="269"/>
      <c r="G2761" s="273"/>
      <c r="H2761" s="288"/>
      <c r="I2761" s="274"/>
      <c r="J2761" s="288"/>
      <c r="K2761" s="289"/>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08" cm="1">
        <f t="array" ref="E2762">IF(INDEX(I:I,ROW())&lt;&gt;"",VALUE(TRIM(LEFT(INDEX(I:I,ROW()),6))),0)</f>
        <v>0</v>
      </c>
      <c r="F2762" s="269"/>
      <c r="G2762" s="273"/>
      <c r="H2762" s="288"/>
      <c r="I2762" s="274"/>
      <c r="J2762" s="288"/>
      <c r="K2762" s="289"/>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08" cm="1">
        <f t="array" ref="E2763">IF(INDEX(I:I,ROW())&lt;&gt;"",VALUE(TRIM(LEFT(INDEX(I:I,ROW()),6))),0)</f>
        <v>0</v>
      </c>
      <c r="F2763" s="269"/>
      <c r="G2763" s="273"/>
      <c r="H2763" s="288"/>
      <c r="I2763" s="274"/>
      <c r="J2763" s="288"/>
      <c r="K2763" s="289"/>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08" cm="1">
        <f t="array" ref="E2764">IF(INDEX(I:I,ROW())&lt;&gt;"",VALUE(TRIM(LEFT(INDEX(I:I,ROW()),6))),0)</f>
        <v>0</v>
      </c>
      <c r="F2764" s="269"/>
      <c r="G2764" s="273"/>
      <c r="H2764" s="288"/>
      <c r="I2764" s="274"/>
      <c r="J2764" s="288"/>
      <c r="K2764" s="289"/>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08" cm="1">
        <f t="array" ref="E2765">IF(INDEX(I:I,ROW())&lt;&gt;"",VALUE(TRIM(LEFT(INDEX(I:I,ROW()),6))),0)</f>
        <v>0</v>
      </c>
      <c r="F2765" s="269"/>
      <c r="G2765" s="273"/>
      <c r="H2765" s="288"/>
      <c r="I2765" s="274"/>
      <c r="J2765" s="288"/>
      <c r="K2765" s="289"/>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08" cm="1">
        <f t="array" ref="E2766">IF(INDEX(I:I,ROW())&lt;&gt;"",VALUE(TRIM(LEFT(INDEX(I:I,ROW()),6))),0)</f>
        <v>0</v>
      </c>
      <c r="F2766" s="269"/>
      <c r="G2766" s="273"/>
      <c r="H2766" s="288"/>
      <c r="I2766" s="274"/>
      <c r="J2766" s="288"/>
      <c r="K2766" s="289"/>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08" cm="1">
        <f t="array" ref="E2767">IF(INDEX(I:I,ROW())&lt;&gt;"",VALUE(TRIM(LEFT(INDEX(I:I,ROW()),6))),0)</f>
        <v>0</v>
      </c>
      <c r="F2767" s="269"/>
      <c r="G2767" s="273"/>
      <c r="H2767" s="288"/>
      <c r="I2767" s="274"/>
      <c r="J2767" s="288"/>
      <c r="K2767" s="289"/>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08" cm="1">
        <f t="array" ref="E2768">IF(INDEX(I:I,ROW())&lt;&gt;"",VALUE(TRIM(LEFT(INDEX(I:I,ROW()),6))),0)</f>
        <v>0</v>
      </c>
      <c r="F2768" s="269"/>
      <c r="G2768" s="273"/>
      <c r="H2768" s="288"/>
      <c r="I2768" s="274"/>
      <c r="J2768" s="288"/>
      <c r="K2768" s="289"/>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08" cm="1">
        <f t="array" ref="E2769">IF(INDEX(I:I,ROW())&lt;&gt;"",VALUE(TRIM(LEFT(INDEX(I:I,ROW()),6))),0)</f>
        <v>0</v>
      </c>
      <c r="F2769" s="269"/>
      <c r="G2769" s="273"/>
      <c r="H2769" s="288"/>
      <c r="I2769" s="274"/>
      <c r="J2769" s="288"/>
      <c r="K2769" s="289"/>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08" cm="1">
        <f t="array" ref="E2770">IF(INDEX(I:I,ROW())&lt;&gt;"",VALUE(TRIM(LEFT(INDEX(I:I,ROW()),6))),0)</f>
        <v>0</v>
      </c>
      <c r="F2770" s="269"/>
      <c r="G2770" s="273"/>
      <c r="H2770" s="288"/>
      <c r="I2770" s="274"/>
      <c r="J2770" s="288"/>
      <c r="K2770" s="289"/>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08" cm="1">
        <f t="array" ref="E2771">IF(INDEX(I:I,ROW())&lt;&gt;"",VALUE(TRIM(LEFT(INDEX(I:I,ROW()),6))),0)</f>
        <v>0</v>
      </c>
      <c r="F2771" s="269"/>
      <c r="G2771" s="273"/>
      <c r="H2771" s="288"/>
      <c r="I2771" s="274"/>
      <c r="J2771" s="288"/>
      <c r="K2771" s="289"/>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08" cm="1">
        <f t="array" ref="E2772">IF(INDEX(I:I,ROW())&lt;&gt;"",VALUE(TRIM(LEFT(INDEX(I:I,ROW()),6))),0)</f>
        <v>0</v>
      </c>
      <c r="F2772" s="269"/>
      <c r="G2772" s="273"/>
      <c r="H2772" s="288"/>
      <c r="I2772" s="274"/>
      <c r="J2772" s="288"/>
      <c r="K2772" s="289"/>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08" cm="1">
        <f t="array" ref="E2773">IF(INDEX(I:I,ROW())&lt;&gt;"",VALUE(TRIM(LEFT(INDEX(I:I,ROW()),6))),0)</f>
        <v>0</v>
      </c>
      <c r="F2773" s="269"/>
      <c r="G2773" s="273"/>
      <c r="H2773" s="288"/>
      <c r="I2773" s="274"/>
      <c r="J2773" s="288"/>
      <c r="K2773" s="289"/>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08" cm="1">
        <f t="array" ref="E2774">IF(INDEX(I:I,ROW())&lt;&gt;"",VALUE(TRIM(LEFT(INDEX(I:I,ROW()),6))),0)</f>
        <v>0</v>
      </c>
      <c r="F2774" s="269"/>
      <c r="G2774" s="273"/>
      <c r="H2774" s="288"/>
      <c r="I2774" s="274"/>
      <c r="J2774" s="288"/>
      <c r="K2774" s="289"/>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08" cm="1">
        <f t="array" ref="E2775">IF(INDEX(I:I,ROW())&lt;&gt;"",VALUE(TRIM(LEFT(INDEX(I:I,ROW()),6))),0)</f>
        <v>0</v>
      </c>
      <c r="F2775" s="269"/>
      <c r="G2775" s="273"/>
      <c r="H2775" s="288"/>
      <c r="I2775" s="274"/>
      <c r="J2775" s="288"/>
      <c r="K2775" s="289"/>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08" cm="1">
        <f t="array" ref="E2776">IF(INDEX(I:I,ROW())&lt;&gt;"",VALUE(TRIM(LEFT(INDEX(I:I,ROW()),6))),0)</f>
        <v>0</v>
      </c>
      <c r="F2776" s="269"/>
      <c r="G2776" s="273"/>
      <c r="H2776" s="288"/>
      <c r="I2776" s="274"/>
      <c r="J2776" s="288"/>
      <c r="K2776" s="289"/>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08" cm="1">
        <f t="array" ref="E2777">IF(INDEX(I:I,ROW())&lt;&gt;"",VALUE(TRIM(LEFT(INDEX(I:I,ROW()),6))),0)</f>
        <v>0</v>
      </c>
      <c r="F2777" s="269"/>
      <c r="G2777" s="273"/>
      <c r="H2777" s="288"/>
      <c r="I2777" s="274"/>
      <c r="J2777" s="288"/>
      <c r="K2777" s="289"/>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08" cm="1">
        <f t="array" ref="E2778">IF(INDEX(I:I,ROW())&lt;&gt;"",VALUE(TRIM(LEFT(INDEX(I:I,ROW()),6))),0)</f>
        <v>0</v>
      </c>
      <c r="F2778" s="269"/>
      <c r="G2778" s="273"/>
      <c r="H2778" s="288"/>
      <c r="I2778" s="274"/>
      <c r="J2778" s="288"/>
      <c r="K2778" s="289"/>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08" cm="1">
        <f t="array" ref="E2779">IF(INDEX(I:I,ROW())&lt;&gt;"",VALUE(TRIM(LEFT(INDEX(I:I,ROW()),6))),0)</f>
        <v>0</v>
      </c>
      <c r="F2779" s="269"/>
      <c r="G2779" s="273"/>
      <c r="H2779" s="288"/>
      <c r="I2779" s="274"/>
      <c r="J2779" s="288"/>
      <c r="K2779" s="289"/>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08" cm="1">
        <f t="array" ref="E2780">IF(INDEX(I:I,ROW())&lt;&gt;"",VALUE(TRIM(LEFT(INDEX(I:I,ROW()),6))),0)</f>
        <v>0</v>
      </c>
      <c r="F2780" s="269"/>
      <c r="G2780" s="273"/>
      <c r="H2780" s="288"/>
      <c r="I2780" s="274"/>
      <c r="J2780" s="288"/>
      <c r="K2780" s="289"/>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08" cm="1">
        <f t="array" ref="E2781">IF(INDEX(I:I,ROW())&lt;&gt;"",VALUE(TRIM(LEFT(INDEX(I:I,ROW()),6))),0)</f>
        <v>0</v>
      </c>
      <c r="F2781" s="269"/>
      <c r="G2781" s="273"/>
      <c r="H2781" s="288"/>
      <c r="I2781" s="274"/>
      <c r="J2781" s="288"/>
      <c r="K2781" s="289"/>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08" cm="1">
        <f t="array" ref="E2782">IF(INDEX(I:I,ROW())&lt;&gt;"",VALUE(TRIM(LEFT(INDEX(I:I,ROW()),6))),0)</f>
        <v>0</v>
      </c>
      <c r="F2782" s="269"/>
      <c r="G2782" s="273"/>
      <c r="H2782" s="288"/>
      <c r="I2782" s="274"/>
      <c r="J2782" s="288"/>
      <c r="K2782" s="289"/>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08" cm="1">
        <f t="array" ref="E2783">IF(INDEX(I:I,ROW())&lt;&gt;"",VALUE(TRIM(LEFT(INDEX(I:I,ROW()),6))),0)</f>
        <v>0</v>
      </c>
      <c r="F2783" s="269"/>
      <c r="G2783" s="273"/>
      <c r="H2783" s="288"/>
      <c r="I2783" s="274"/>
      <c r="J2783" s="288"/>
      <c r="K2783" s="289"/>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08" cm="1">
        <f t="array" ref="E2784">IF(INDEX(I:I,ROW())&lt;&gt;"",VALUE(TRIM(LEFT(INDEX(I:I,ROW()),6))),0)</f>
        <v>0</v>
      </c>
      <c r="F2784" s="269"/>
      <c r="G2784" s="273"/>
      <c r="H2784" s="288"/>
      <c r="I2784" s="274"/>
      <c r="J2784" s="288"/>
      <c r="K2784" s="289"/>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08" cm="1">
        <f t="array" ref="E2785">IF(INDEX(I:I,ROW())&lt;&gt;"",VALUE(TRIM(LEFT(INDEX(I:I,ROW()),6))),0)</f>
        <v>0</v>
      </c>
      <c r="F2785" s="269"/>
      <c r="G2785" s="273"/>
      <c r="H2785" s="288"/>
      <c r="I2785" s="274"/>
      <c r="J2785" s="288"/>
      <c r="K2785" s="289"/>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08" cm="1">
        <f t="array" ref="E2786">IF(INDEX(I:I,ROW())&lt;&gt;"",VALUE(TRIM(LEFT(INDEX(I:I,ROW()),6))),0)</f>
        <v>0</v>
      </c>
      <c r="F2786" s="269"/>
      <c r="G2786" s="273"/>
      <c r="H2786" s="288"/>
      <c r="I2786" s="274"/>
      <c r="J2786" s="288"/>
      <c r="K2786" s="289"/>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08" cm="1">
        <f t="array" ref="E2787">IF(INDEX(I:I,ROW())&lt;&gt;"",VALUE(TRIM(LEFT(INDEX(I:I,ROW()),6))),0)</f>
        <v>0</v>
      </c>
      <c r="F2787" s="269"/>
      <c r="G2787" s="273"/>
      <c r="H2787" s="288"/>
      <c r="I2787" s="274"/>
      <c r="J2787" s="288"/>
      <c r="K2787" s="289"/>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08" cm="1">
        <f t="array" ref="E2788">IF(INDEX(I:I,ROW())&lt;&gt;"",VALUE(TRIM(LEFT(INDEX(I:I,ROW()),6))),0)</f>
        <v>0</v>
      </c>
      <c r="F2788" s="269"/>
      <c r="G2788" s="273"/>
      <c r="H2788" s="288"/>
      <c r="I2788" s="274"/>
      <c r="J2788" s="288"/>
      <c r="K2788" s="289"/>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08" cm="1">
        <f t="array" ref="E2789">IF(INDEX(I:I,ROW())&lt;&gt;"",VALUE(TRIM(LEFT(INDEX(I:I,ROW()),6))),0)</f>
        <v>0</v>
      </c>
      <c r="F2789" s="269"/>
      <c r="G2789" s="273"/>
      <c r="H2789" s="288"/>
      <c r="I2789" s="274"/>
      <c r="J2789" s="288"/>
      <c r="K2789" s="289"/>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08" cm="1">
        <f t="array" ref="E2790">IF(INDEX(I:I,ROW())&lt;&gt;"",VALUE(TRIM(LEFT(INDEX(I:I,ROW()),6))),0)</f>
        <v>0</v>
      </c>
      <c r="F2790" s="269"/>
      <c r="G2790" s="273"/>
      <c r="H2790" s="288"/>
      <c r="I2790" s="274"/>
      <c r="J2790" s="288"/>
      <c r="K2790" s="289"/>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08" cm="1">
        <f t="array" ref="E2791">IF(INDEX(I:I,ROW())&lt;&gt;"",VALUE(TRIM(LEFT(INDEX(I:I,ROW()),6))),0)</f>
        <v>0</v>
      </c>
      <c r="F2791" s="269"/>
      <c r="G2791" s="273"/>
      <c r="H2791" s="288"/>
      <c r="I2791" s="274"/>
      <c r="J2791" s="288"/>
      <c r="K2791" s="289"/>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08" cm="1">
        <f t="array" ref="E2792">IF(INDEX(I:I,ROW())&lt;&gt;"",VALUE(TRIM(LEFT(INDEX(I:I,ROW()),6))),0)</f>
        <v>0</v>
      </c>
      <c r="F2792" s="269"/>
      <c r="G2792" s="273"/>
      <c r="H2792" s="288"/>
      <c r="I2792" s="274"/>
      <c r="J2792" s="288"/>
      <c r="K2792" s="289"/>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08" cm="1">
        <f t="array" ref="E2793">IF(INDEX(I:I,ROW())&lt;&gt;"",VALUE(TRIM(LEFT(INDEX(I:I,ROW()),6))),0)</f>
        <v>0</v>
      </c>
      <c r="F2793" s="269"/>
      <c r="G2793" s="273"/>
      <c r="H2793" s="288"/>
      <c r="I2793" s="274"/>
      <c r="J2793" s="288"/>
      <c r="K2793" s="289"/>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08" cm="1">
        <f t="array" ref="E2794">IF(INDEX(I:I,ROW())&lt;&gt;"",VALUE(TRIM(LEFT(INDEX(I:I,ROW()),6))),0)</f>
        <v>0</v>
      </c>
      <c r="F2794" s="269"/>
      <c r="G2794" s="273"/>
      <c r="H2794" s="288"/>
      <c r="I2794" s="274"/>
      <c r="J2794" s="288"/>
      <c r="K2794" s="289"/>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08" cm="1">
        <f t="array" ref="E2795">IF(INDEX(I:I,ROW())&lt;&gt;"",VALUE(TRIM(LEFT(INDEX(I:I,ROW()),6))),0)</f>
        <v>0</v>
      </c>
      <c r="F2795" s="269"/>
      <c r="G2795" s="273"/>
      <c r="H2795" s="288"/>
      <c r="I2795" s="274"/>
      <c r="J2795" s="288"/>
      <c r="K2795" s="289"/>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08" cm="1">
        <f t="array" ref="E2796">IF(INDEX(I:I,ROW())&lt;&gt;"",VALUE(TRIM(LEFT(INDEX(I:I,ROW()),6))),0)</f>
        <v>0</v>
      </c>
      <c r="F2796" s="269"/>
      <c r="G2796" s="273"/>
      <c r="H2796" s="288"/>
      <c r="I2796" s="274"/>
      <c r="J2796" s="288"/>
      <c r="K2796" s="289"/>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08" cm="1">
        <f t="array" ref="E2797">IF(INDEX(I:I,ROW())&lt;&gt;"",VALUE(TRIM(LEFT(INDEX(I:I,ROW()),6))),0)</f>
        <v>0</v>
      </c>
      <c r="F2797" s="269"/>
      <c r="G2797" s="273"/>
      <c r="H2797" s="288"/>
      <c r="I2797" s="274"/>
      <c r="J2797" s="288"/>
      <c r="K2797" s="289"/>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08" cm="1">
        <f t="array" ref="E2798">IF(INDEX(I:I,ROW())&lt;&gt;"",VALUE(TRIM(LEFT(INDEX(I:I,ROW()),6))),0)</f>
        <v>0</v>
      </c>
      <c r="F2798" s="269"/>
      <c r="G2798" s="273"/>
      <c r="H2798" s="288"/>
      <c r="I2798" s="274"/>
      <c r="J2798" s="288"/>
      <c r="K2798" s="289"/>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08" cm="1">
        <f t="array" ref="E2799">IF(INDEX(I:I,ROW())&lt;&gt;"",VALUE(TRIM(LEFT(INDEX(I:I,ROW()),6))),0)</f>
        <v>0</v>
      </c>
      <c r="F2799" s="269"/>
      <c r="G2799" s="273"/>
      <c r="H2799" s="288"/>
      <c r="I2799" s="274"/>
      <c r="J2799" s="288"/>
      <c r="K2799" s="289"/>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08" cm="1">
        <f t="array" ref="E2800">IF(INDEX(I:I,ROW())&lt;&gt;"",VALUE(TRIM(LEFT(INDEX(I:I,ROW()),6))),0)</f>
        <v>0</v>
      </c>
      <c r="F2800" s="269"/>
      <c r="G2800" s="273"/>
      <c r="H2800" s="288"/>
      <c r="I2800" s="274"/>
      <c r="J2800" s="288"/>
      <c r="K2800" s="289"/>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08" cm="1">
        <f t="array" ref="E2801">IF(INDEX(I:I,ROW())&lt;&gt;"",VALUE(TRIM(LEFT(INDEX(I:I,ROW()),6))),0)</f>
        <v>0</v>
      </c>
      <c r="F2801" s="269"/>
      <c r="G2801" s="273"/>
      <c r="H2801" s="288"/>
      <c r="I2801" s="274"/>
      <c r="J2801" s="288"/>
      <c r="K2801" s="289"/>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08" cm="1">
        <f t="array" ref="E2802">IF(INDEX(I:I,ROW())&lt;&gt;"",VALUE(TRIM(LEFT(INDEX(I:I,ROW()),6))),0)</f>
        <v>0</v>
      </c>
      <c r="F2802" s="269"/>
      <c r="G2802" s="273"/>
      <c r="H2802" s="288"/>
      <c r="I2802" s="274"/>
      <c r="J2802" s="288"/>
      <c r="K2802" s="289"/>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08" cm="1">
        <f t="array" ref="E2803">IF(INDEX(I:I,ROW())&lt;&gt;"",VALUE(TRIM(LEFT(INDEX(I:I,ROW()),6))),0)</f>
        <v>0</v>
      </c>
      <c r="F2803" s="269"/>
      <c r="G2803" s="273"/>
      <c r="H2803" s="288"/>
      <c r="I2803" s="274"/>
      <c r="J2803" s="288"/>
      <c r="K2803" s="289"/>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08" cm="1">
        <f t="array" ref="E2804">IF(INDEX(I:I,ROW())&lt;&gt;"",VALUE(TRIM(LEFT(INDEX(I:I,ROW()),6))),0)</f>
        <v>0</v>
      </c>
      <c r="F2804" s="269"/>
      <c r="G2804" s="273"/>
      <c r="H2804" s="288"/>
      <c r="I2804" s="274"/>
      <c r="J2804" s="288"/>
      <c r="K2804" s="289"/>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08" cm="1">
        <f t="array" ref="E2805">IF(INDEX(I:I,ROW())&lt;&gt;"",VALUE(TRIM(LEFT(INDEX(I:I,ROW()),6))),0)</f>
        <v>0</v>
      </c>
      <c r="F2805" s="269"/>
      <c r="G2805" s="273"/>
      <c r="H2805" s="288"/>
      <c r="I2805" s="274"/>
      <c r="J2805" s="288"/>
      <c r="K2805" s="289"/>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08" cm="1">
        <f t="array" ref="E2806">IF(INDEX(I:I,ROW())&lt;&gt;"",VALUE(TRIM(LEFT(INDEX(I:I,ROW()),6))),0)</f>
        <v>0</v>
      </c>
      <c r="F2806" s="269"/>
      <c r="G2806" s="273"/>
      <c r="H2806" s="288"/>
      <c r="I2806" s="274"/>
      <c r="J2806" s="288"/>
      <c r="K2806" s="289"/>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08" cm="1">
        <f t="array" ref="E2807">IF(INDEX(I:I,ROW())&lt;&gt;"",VALUE(TRIM(LEFT(INDEX(I:I,ROW()),6))),0)</f>
        <v>0</v>
      </c>
      <c r="F2807" s="269"/>
      <c r="G2807" s="273"/>
      <c r="H2807" s="288"/>
      <c r="I2807" s="274"/>
      <c r="J2807" s="288"/>
      <c r="K2807" s="289"/>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08" cm="1">
        <f t="array" ref="E2808">IF(INDEX(I:I,ROW())&lt;&gt;"",VALUE(TRIM(LEFT(INDEX(I:I,ROW()),6))),0)</f>
        <v>0</v>
      </c>
      <c r="F2808" s="269"/>
      <c r="G2808" s="273"/>
      <c r="H2808" s="288"/>
      <c r="I2808" s="274"/>
      <c r="J2808" s="288"/>
      <c r="K2808" s="289"/>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08" cm="1">
        <f t="array" ref="E2809">IF(INDEX(I:I,ROW())&lt;&gt;"",VALUE(TRIM(LEFT(INDEX(I:I,ROW()),6))),0)</f>
        <v>0</v>
      </c>
      <c r="F2809" s="269"/>
      <c r="G2809" s="273"/>
      <c r="H2809" s="288"/>
      <c r="I2809" s="274"/>
      <c r="J2809" s="288"/>
      <c r="K2809" s="289"/>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08" cm="1">
        <f t="array" ref="E2810">IF(INDEX(I:I,ROW())&lt;&gt;"",VALUE(TRIM(LEFT(INDEX(I:I,ROW()),6))),0)</f>
        <v>0</v>
      </c>
      <c r="F2810" s="269"/>
      <c r="G2810" s="273"/>
      <c r="H2810" s="288"/>
      <c r="I2810" s="274"/>
      <c r="J2810" s="288"/>
      <c r="K2810" s="289"/>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08" cm="1">
        <f t="array" ref="E2811">IF(INDEX(I:I,ROW())&lt;&gt;"",VALUE(TRIM(LEFT(INDEX(I:I,ROW()),6))),0)</f>
        <v>0</v>
      </c>
      <c r="F2811" s="269"/>
      <c r="G2811" s="273"/>
      <c r="H2811" s="288"/>
      <c r="I2811" s="274"/>
      <c r="J2811" s="288"/>
      <c r="K2811" s="289"/>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08" cm="1">
        <f t="array" ref="E2812">IF(INDEX(I:I,ROW())&lt;&gt;"",VALUE(TRIM(LEFT(INDEX(I:I,ROW()),6))),0)</f>
        <v>0</v>
      </c>
      <c r="F2812" s="269"/>
      <c r="G2812" s="273"/>
      <c r="H2812" s="288"/>
      <c r="I2812" s="274"/>
      <c r="J2812" s="288"/>
      <c r="K2812" s="289"/>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08" cm="1">
        <f t="array" ref="E2813">IF(INDEX(I:I,ROW())&lt;&gt;"",VALUE(TRIM(LEFT(INDEX(I:I,ROW()),6))),0)</f>
        <v>0</v>
      </c>
      <c r="F2813" s="269"/>
      <c r="G2813" s="273"/>
      <c r="H2813" s="288"/>
      <c r="I2813" s="274"/>
      <c r="J2813" s="288"/>
      <c r="K2813" s="289"/>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08" cm="1">
        <f t="array" ref="E2814">IF(INDEX(I:I,ROW())&lt;&gt;"",VALUE(TRIM(LEFT(INDEX(I:I,ROW()),6))),0)</f>
        <v>0</v>
      </c>
      <c r="F2814" s="269"/>
      <c r="G2814" s="273"/>
      <c r="H2814" s="288"/>
      <c r="I2814" s="274"/>
      <c r="J2814" s="288"/>
      <c r="K2814" s="289"/>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08" cm="1">
        <f t="array" ref="E2815">IF(INDEX(I:I,ROW())&lt;&gt;"",VALUE(TRIM(LEFT(INDEX(I:I,ROW()),6))),0)</f>
        <v>0</v>
      </c>
      <c r="F2815" s="269"/>
      <c r="G2815" s="273"/>
      <c r="H2815" s="288"/>
      <c r="I2815" s="274"/>
      <c r="J2815" s="288"/>
      <c r="K2815" s="289"/>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08" cm="1">
        <f t="array" ref="E2816">IF(INDEX(I:I,ROW())&lt;&gt;"",VALUE(TRIM(LEFT(INDEX(I:I,ROW()),6))),0)</f>
        <v>0</v>
      </c>
      <c r="F2816" s="269"/>
      <c r="G2816" s="273"/>
      <c r="H2816" s="288"/>
      <c r="I2816" s="274"/>
      <c r="J2816" s="288"/>
      <c r="K2816" s="289"/>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08" cm="1">
        <f t="array" ref="E2817">IF(INDEX(I:I,ROW())&lt;&gt;"",VALUE(TRIM(LEFT(INDEX(I:I,ROW()),6))),0)</f>
        <v>0</v>
      </c>
      <c r="F2817" s="269"/>
      <c r="G2817" s="273"/>
      <c r="H2817" s="288"/>
      <c r="I2817" s="274"/>
      <c r="J2817" s="288"/>
      <c r="K2817" s="289"/>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08" cm="1">
        <f t="array" ref="E2818">IF(INDEX(I:I,ROW())&lt;&gt;"",VALUE(TRIM(LEFT(INDEX(I:I,ROW()),6))),0)</f>
        <v>0</v>
      </c>
      <c r="F2818" s="269"/>
      <c r="G2818" s="273"/>
      <c r="H2818" s="288"/>
      <c r="I2818" s="274"/>
      <c r="J2818" s="288"/>
      <c r="K2818" s="289"/>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08" cm="1">
        <f t="array" ref="E2819">IF(INDEX(I:I,ROW())&lt;&gt;"",VALUE(TRIM(LEFT(INDEX(I:I,ROW()),6))),0)</f>
        <v>0</v>
      </c>
      <c r="F2819" s="269"/>
      <c r="G2819" s="273"/>
      <c r="H2819" s="288"/>
      <c r="I2819" s="274"/>
      <c r="J2819" s="288"/>
      <c r="K2819" s="289"/>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08" cm="1">
        <f t="array" ref="E2820">IF(INDEX(I:I,ROW())&lt;&gt;"",VALUE(TRIM(LEFT(INDEX(I:I,ROW()),6))),0)</f>
        <v>0</v>
      </c>
      <c r="F2820" s="269"/>
      <c r="G2820" s="273"/>
      <c r="H2820" s="288"/>
      <c r="I2820" s="274"/>
      <c r="J2820" s="288"/>
      <c r="K2820" s="289"/>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08" cm="1">
        <f t="array" ref="E2821">IF(INDEX(I:I,ROW())&lt;&gt;"",VALUE(TRIM(LEFT(INDEX(I:I,ROW()),6))),0)</f>
        <v>0</v>
      </c>
      <c r="F2821" s="269"/>
      <c r="G2821" s="273"/>
      <c r="H2821" s="288"/>
      <c r="I2821" s="274"/>
      <c r="J2821" s="288"/>
      <c r="K2821" s="289"/>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08" cm="1">
        <f t="array" ref="E2822">IF(INDEX(I:I,ROW())&lt;&gt;"",VALUE(TRIM(LEFT(INDEX(I:I,ROW()),6))),0)</f>
        <v>0</v>
      </c>
      <c r="F2822" s="269"/>
      <c r="G2822" s="273"/>
      <c r="H2822" s="288"/>
      <c r="I2822" s="274"/>
      <c r="J2822" s="288"/>
      <c r="K2822" s="289"/>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08" cm="1">
        <f t="array" ref="E2823">IF(INDEX(I:I,ROW())&lt;&gt;"",VALUE(TRIM(LEFT(INDEX(I:I,ROW()),6))),0)</f>
        <v>0</v>
      </c>
      <c r="F2823" s="269"/>
      <c r="G2823" s="273"/>
      <c r="H2823" s="288"/>
      <c r="I2823" s="274"/>
      <c r="J2823" s="288"/>
      <c r="K2823" s="289"/>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08" cm="1">
        <f t="array" ref="E2824">IF(INDEX(I:I,ROW())&lt;&gt;"",VALUE(TRIM(LEFT(INDEX(I:I,ROW()),6))),0)</f>
        <v>0</v>
      </c>
      <c r="F2824" s="269"/>
      <c r="G2824" s="273"/>
      <c r="H2824" s="288"/>
      <c r="I2824" s="274"/>
      <c r="J2824" s="288"/>
      <c r="K2824" s="289"/>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08" cm="1">
        <f t="array" ref="E2825">IF(INDEX(I:I,ROW())&lt;&gt;"",VALUE(TRIM(LEFT(INDEX(I:I,ROW()),6))),0)</f>
        <v>0</v>
      </c>
      <c r="F2825" s="269"/>
      <c r="G2825" s="273"/>
      <c r="H2825" s="288"/>
      <c r="I2825" s="274"/>
      <c r="J2825" s="288"/>
      <c r="K2825" s="289"/>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08" cm="1">
        <f t="array" ref="E2826">IF(INDEX(I:I,ROW())&lt;&gt;"",VALUE(TRIM(LEFT(INDEX(I:I,ROW()),6))),0)</f>
        <v>0</v>
      </c>
      <c r="F2826" s="269"/>
      <c r="G2826" s="273"/>
      <c r="H2826" s="288"/>
      <c r="I2826" s="274"/>
      <c r="J2826" s="288"/>
      <c r="K2826" s="289"/>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08" cm="1">
        <f t="array" ref="E2827">IF(INDEX(I:I,ROW())&lt;&gt;"",VALUE(TRIM(LEFT(INDEX(I:I,ROW()),6))),0)</f>
        <v>0</v>
      </c>
      <c r="F2827" s="269"/>
      <c r="G2827" s="273"/>
      <c r="H2827" s="288"/>
      <c r="I2827" s="274"/>
      <c r="J2827" s="288"/>
      <c r="K2827" s="289"/>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08" cm="1">
        <f t="array" ref="E2828">IF(INDEX(I:I,ROW())&lt;&gt;"",VALUE(TRIM(LEFT(INDEX(I:I,ROW()),6))),0)</f>
        <v>0</v>
      </c>
      <c r="F2828" s="269"/>
      <c r="G2828" s="273"/>
      <c r="H2828" s="288"/>
      <c r="I2828" s="274"/>
      <c r="J2828" s="288"/>
      <c r="K2828" s="289"/>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08" cm="1">
        <f t="array" ref="E2829">IF(INDEX(I:I,ROW())&lt;&gt;"",VALUE(TRIM(LEFT(INDEX(I:I,ROW()),6))),0)</f>
        <v>0</v>
      </c>
      <c r="F2829" s="269"/>
      <c r="G2829" s="273"/>
      <c r="H2829" s="288"/>
      <c r="I2829" s="274"/>
      <c r="J2829" s="288"/>
      <c r="K2829" s="289"/>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08" cm="1">
        <f t="array" ref="E2830">IF(INDEX(I:I,ROW())&lt;&gt;"",VALUE(TRIM(LEFT(INDEX(I:I,ROW()),6))),0)</f>
        <v>0</v>
      </c>
      <c r="F2830" s="269"/>
      <c r="G2830" s="273"/>
      <c r="H2830" s="288"/>
      <c r="I2830" s="274"/>
      <c r="J2830" s="288"/>
      <c r="K2830" s="289"/>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08" cm="1">
        <f t="array" ref="E2831">IF(INDEX(I:I,ROW())&lt;&gt;"",VALUE(TRIM(LEFT(INDEX(I:I,ROW()),6))),0)</f>
        <v>0</v>
      </c>
      <c r="F2831" s="269"/>
      <c r="G2831" s="273"/>
      <c r="H2831" s="288"/>
      <c r="I2831" s="274"/>
      <c r="J2831" s="288"/>
      <c r="K2831" s="289"/>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08" cm="1">
        <f t="array" ref="E2832">IF(INDEX(I:I,ROW())&lt;&gt;"",VALUE(TRIM(LEFT(INDEX(I:I,ROW()),6))),0)</f>
        <v>0</v>
      </c>
      <c r="F2832" s="269"/>
      <c r="G2832" s="273"/>
      <c r="H2832" s="288"/>
      <c r="I2832" s="274"/>
      <c r="J2832" s="288"/>
      <c r="K2832" s="289"/>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08" cm="1">
        <f t="array" ref="E2833">IF(INDEX(I:I,ROW())&lt;&gt;"",VALUE(TRIM(LEFT(INDEX(I:I,ROW()),6))),0)</f>
        <v>0</v>
      </c>
      <c r="F2833" s="269"/>
      <c r="G2833" s="273"/>
      <c r="H2833" s="288"/>
      <c r="I2833" s="274"/>
      <c r="J2833" s="288"/>
      <c r="K2833" s="289"/>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08" cm="1">
        <f t="array" ref="E2834">IF(INDEX(I:I,ROW())&lt;&gt;"",VALUE(TRIM(LEFT(INDEX(I:I,ROW()),6))),0)</f>
        <v>0</v>
      </c>
      <c r="F2834" s="269"/>
      <c r="G2834" s="273"/>
      <c r="H2834" s="288"/>
      <c r="I2834" s="274"/>
      <c r="J2834" s="288"/>
      <c r="K2834" s="289"/>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08" cm="1">
        <f t="array" ref="E2835">IF(INDEX(I:I,ROW())&lt;&gt;"",VALUE(TRIM(LEFT(INDEX(I:I,ROW()),6))),0)</f>
        <v>0</v>
      </c>
      <c r="F2835" s="269"/>
      <c r="G2835" s="273"/>
      <c r="H2835" s="288"/>
      <c r="I2835" s="274"/>
      <c r="J2835" s="288"/>
      <c r="K2835" s="289"/>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08" cm="1">
        <f t="array" ref="E2836">IF(INDEX(I:I,ROW())&lt;&gt;"",VALUE(TRIM(LEFT(INDEX(I:I,ROW()),6))),0)</f>
        <v>0</v>
      </c>
      <c r="F2836" s="269"/>
      <c r="G2836" s="273"/>
      <c r="H2836" s="288"/>
      <c r="I2836" s="274"/>
      <c r="J2836" s="288"/>
      <c r="K2836" s="289"/>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08" cm="1">
        <f t="array" ref="E2837">IF(INDEX(I:I,ROW())&lt;&gt;"",VALUE(TRIM(LEFT(INDEX(I:I,ROW()),6))),0)</f>
        <v>0</v>
      </c>
      <c r="F2837" s="269"/>
      <c r="G2837" s="273"/>
      <c r="H2837" s="288"/>
      <c r="I2837" s="274"/>
      <c r="J2837" s="288"/>
      <c r="K2837" s="289"/>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08" cm="1">
        <f t="array" ref="E2838">IF(INDEX(I:I,ROW())&lt;&gt;"",VALUE(TRIM(LEFT(INDEX(I:I,ROW()),6))),0)</f>
        <v>0</v>
      </c>
      <c r="F2838" s="269"/>
      <c r="G2838" s="273"/>
      <c r="H2838" s="288"/>
      <c r="I2838" s="274"/>
      <c r="J2838" s="288"/>
      <c r="K2838" s="289"/>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08" cm="1">
        <f t="array" ref="E2839">IF(INDEX(I:I,ROW())&lt;&gt;"",VALUE(TRIM(LEFT(INDEX(I:I,ROW()),6))),0)</f>
        <v>0</v>
      </c>
      <c r="F2839" s="269"/>
      <c r="G2839" s="273"/>
      <c r="H2839" s="288"/>
      <c r="I2839" s="274"/>
      <c r="J2839" s="288"/>
      <c r="K2839" s="289"/>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08" cm="1">
        <f t="array" ref="E2840">IF(INDEX(I:I,ROW())&lt;&gt;"",VALUE(TRIM(LEFT(INDEX(I:I,ROW()),6))),0)</f>
        <v>0</v>
      </c>
      <c r="F2840" s="269"/>
      <c r="G2840" s="273"/>
      <c r="H2840" s="288"/>
      <c r="I2840" s="274"/>
      <c r="J2840" s="288"/>
      <c r="K2840" s="289"/>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08" cm="1">
        <f t="array" ref="E2841">IF(INDEX(I:I,ROW())&lt;&gt;"",VALUE(TRIM(LEFT(INDEX(I:I,ROW()),6))),0)</f>
        <v>0</v>
      </c>
      <c r="F2841" s="269"/>
      <c r="G2841" s="273"/>
      <c r="H2841" s="288"/>
      <c r="I2841" s="274"/>
      <c r="J2841" s="288"/>
      <c r="K2841" s="289"/>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08" cm="1">
        <f t="array" ref="E2842">IF(INDEX(I:I,ROW())&lt;&gt;"",VALUE(TRIM(LEFT(INDEX(I:I,ROW()),6))),0)</f>
        <v>0</v>
      </c>
      <c r="F2842" s="269"/>
      <c r="G2842" s="273"/>
      <c r="H2842" s="288"/>
      <c r="I2842" s="274"/>
      <c r="J2842" s="288"/>
      <c r="K2842" s="289"/>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08" cm="1">
        <f t="array" ref="E2843">IF(INDEX(I:I,ROW())&lt;&gt;"",VALUE(TRIM(LEFT(INDEX(I:I,ROW()),6))),0)</f>
        <v>0</v>
      </c>
      <c r="F2843" s="269"/>
      <c r="G2843" s="273"/>
      <c r="H2843" s="288"/>
      <c r="I2843" s="274"/>
      <c r="J2843" s="288"/>
      <c r="K2843" s="289"/>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08" cm="1">
        <f t="array" ref="E2844">IF(INDEX(I:I,ROW())&lt;&gt;"",VALUE(TRIM(LEFT(INDEX(I:I,ROW()),6))),0)</f>
        <v>0</v>
      </c>
      <c r="F2844" s="269"/>
      <c r="G2844" s="273"/>
      <c r="H2844" s="288"/>
      <c r="I2844" s="274"/>
      <c r="J2844" s="288"/>
      <c r="K2844" s="289"/>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08" cm="1">
        <f t="array" ref="E2845">IF(INDEX(I:I,ROW())&lt;&gt;"",VALUE(TRIM(LEFT(INDEX(I:I,ROW()),6))),0)</f>
        <v>0</v>
      </c>
      <c r="F2845" s="269"/>
      <c r="G2845" s="273"/>
      <c r="H2845" s="288"/>
      <c r="I2845" s="274"/>
      <c r="J2845" s="288"/>
      <c r="K2845" s="289"/>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08" cm="1">
        <f t="array" ref="E2846">IF(INDEX(I:I,ROW())&lt;&gt;"",VALUE(TRIM(LEFT(INDEX(I:I,ROW()),6))),0)</f>
        <v>0</v>
      </c>
      <c r="F2846" s="269"/>
      <c r="G2846" s="273"/>
      <c r="H2846" s="288"/>
      <c r="I2846" s="274"/>
      <c r="J2846" s="288"/>
      <c r="K2846" s="289"/>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08" cm="1">
        <f t="array" ref="E2847">IF(INDEX(I:I,ROW())&lt;&gt;"",VALUE(TRIM(LEFT(INDEX(I:I,ROW()),6))),0)</f>
        <v>0</v>
      </c>
      <c r="F2847" s="269"/>
      <c r="G2847" s="273"/>
      <c r="H2847" s="288"/>
      <c r="I2847" s="274"/>
      <c r="J2847" s="288"/>
      <c r="K2847" s="289"/>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08" cm="1">
        <f t="array" ref="E2848">IF(INDEX(I:I,ROW())&lt;&gt;"",VALUE(TRIM(LEFT(INDEX(I:I,ROW()),6))),0)</f>
        <v>0</v>
      </c>
      <c r="F2848" s="269"/>
      <c r="G2848" s="273"/>
      <c r="H2848" s="288"/>
      <c r="I2848" s="274"/>
      <c r="J2848" s="288"/>
      <c r="K2848" s="289"/>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08" cm="1">
        <f t="array" ref="E2849">IF(INDEX(I:I,ROW())&lt;&gt;"",VALUE(TRIM(LEFT(INDEX(I:I,ROW()),6))),0)</f>
        <v>0</v>
      </c>
      <c r="F2849" s="269"/>
      <c r="G2849" s="273"/>
      <c r="H2849" s="288"/>
      <c r="I2849" s="274"/>
      <c r="J2849" s="288"/>
      <c r="K2849" s="289"/>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08" cm="1">
        <f t="array" ref="E2850">IF(INDEX(I:I,ROW())&lt;&gt;"",VALUE(TRIM(LEFT(INDEX(I:I,ROW()),6))),0)</f>
        <v>0</v>
      </c>
      <c r="F2850" s="269"/>
      <c r="G2850" s="273"/>
      <c r="H2850" s="288"/>
      <c r="I2850" s="274"/>
      <c r="J2850" s="288"/>
      <c r="K2850" s="289"/>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08" cm="1">
        <f t="array" ref="E2851">IF(INDEX(I:I,ROW())&lt;&gt;"",VALUE(TRIM(LEFT(INDEX(I:I,ROW()),6))),0)</f>
        <v>0</v>
      </c>
      <c r="F2851" s="269"/>
      <c r="G2851" s="273"/>
      <c r="H2851" s="288"/>
      <c r="I2851" s="274"/>
      <c r="J2851" s="288"/>
      <c r="K2851" s="289"/>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08" cm="1">
        <f t="array" ref="E2852">IF(INDEX(I:I,ROW())&lt;&gt;"",VALUE(TRIM(LEFT(INDEX(I:I,ROW()),6))),0)</f>
        <v>0</v>
      </c>
      <c r="F2852" s="269"/>
      <c r="G2852" s="273"/>
      <c r="H2852" s="288"/>
      <c r="I2852" s="274"/>
      <c r="J2852" s="288"/>
      <c r="K2852" s="289"/>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08" cm="1">
        <f t="array" ref="E2853">IF(INDEX(I:I,ROW())&lt;&gt;"",VALUE(TRIM(LEFT(INDEX(I:I,ROW()),6))),0)</f>
        <v>0</v>
      </c>
      <c r="F2853" s="269"/>
      <c r="G2853" s="273"/>
      <c r="H2853" s="288"/>
      <c r="I2853" s="274"/>
      <c r="J2853" s="288"/>
      <c r="K2853" s="289"/>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08" cm="1">
        <f t="array" ref="E2854">IF(INDEX(I:I,ROW())&lt;&gt;"",VALUE(TRIM(LEFT(INDEX(I:I,ROW()),6))),0)</f>
        <v>0</v>
      </c>
      <c r="F2854" s="269"/>
      <c r="G2854" s="273"/>
      <c r="H2854" s="288"/>
      <c r="I2854" s="274"/>
      <c r="J2854" s="288"/>
      <c r="K2854" s="289"/>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08" cm="1">
        <f t="array" ref="E2855">IF(INDEX(I:I,ROW())&lt;&gt;"",VALUE(TRIM(LEFT(INDEX(I:I,ROW()),6))),0)</f>
        <v>0</v>
      </c>
      <c r="F2855" s="269"/>
      <c r="G2855" s="273"/>
      <c r="H2855" s="288"/>
      <c r="I2855" s="274"/>
      <c r="J2855" s="288"/>
      <c r="K2855" s="289"/>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08" cm="1">
        <f t="array" ref="E2856">IF(INDEX(I:I,ROW())&lt;&gt;"",VALUE(TRIM(LEFT(INDEX(I:I,ROW()),6))),0)</f>
        <v>0</v>
      </c>
      <c r="F2856" s="269"/>
      <c r="G2856" s="273"/>
      <c r="H2856" s="288"/>
      <c r="I2856" s="274"/>
      <c r="J2856" s="288"/>
      <c r="K2856" s="289"/>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08" cm="1">
        <f t="array" ref="E2857">IF(INDEX(I:I,ROW())&lt;&gt;"",VALUE(TRIM(LEFT(INDEX(I:I,ROW()),6))),0)</f>
        <v>0</v>
      </c>
      <c r="F2857" s="269"/>
      <c r="G2857" s="273"/>
      <c r="H2857" s="288"/>
      <c r="I2857" s="274"/>
      <c r="J2857" s="288"/>
      <c r="K2857" s="289"/>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08" cm="1">
        <f t="array" ref="E2858">IF(INDEX(I:I,ROW())&lt;&gt;"",VALUE(TRIM(LEFT(INDEX(I:I,ROW()),6))),0)</f>
        <v>0</v>
      </c>
      <c r="F2858" s="269"/>
      <c r="G2858" s="273"/>
      <c r="H2858" s="288"/>
      <c r="I2858" s="274"/>
      <c r="J2858" s="288"/>
      <c r="K2858" s="289"/>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08" cm="1">
        <f t="array" ref="E2859">IF(INDEX(I:I,ROW())&lt;&gt;"",VALUE(TRIM(LEFT(INDEX(I:I,ROW()),6))),0)</f>
        <v>0</v>
      </c>
      <c r="F2859" s="269"/>
      <c r="G2859" s="273"/>
      <c r="H2859" s="288"/>
      <c r="I2859" s="274"/>
      <c r="J2859" s="288"/>
      <c r="K2859" s="289"/>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08" cm="1">
        <f t="array" ref="E2860">IF(INDEX(I:I,ROW())&lt;&gt;"",VALUE(TRIM(LEFT(INDEX(I:I,ROW()),6))),0)</f>
        <v>0</v>
      </c>
      <c r="F2860" s="269"/>
      <c r="G2860" s="273"/>
      <c r="H2860" s="288"/>
      <c r="I2860" s="274"/>
      <c r="J2860" s="288"/>
      <c r="K2860" s="289"/>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08" cm="1">
        <f t="array" ref="E2861">IF(INDEX(I:I,ROW())&lt;&gt;"",VALUE(TRIM(LEFT(INDEX(I:I,ROW()),6))),0)</f>
        <v>0</v>
      </c>
      <c r="F2861" s="269"/>
      <c r="G2861" s="273"/>
      <c r="H2861" s="288"/>
      <c r="I2861" s="274"/>
      <c r="J2861" s="288"/>
      <c r="K2861" s="289"/>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08" cm="1">
        <f t="array" ref="E2862">IF(INDEX(I:I,ROW())&lt;&gt;"",VALUE(TRIM(LEFT(INDEX(I:I,ROW()),6))),0)</f>
        <v>0</v>
      </c>
      <c r="F2862" s="269"/>
      <c r="G2862" s="273"/>
      <c r="H2862" s="288"/>
      <c r="I2862" s="274"/>
      <c r="J2862" s="288"/>
      <c r="K2862" s="289"/>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08" cm="1">
        <f t="array" ref="E2863">IF(INDEX(I:I,ROW())&lt;&gt;"",VALUE(TRIM(LEFT(INDEX(I:I,ROW()),6))),0)</f>
        <v>0</v>
      </c>
      <c r="F2863" s="269"/>
      <c r="G2863" s="273"/>
      <c r="H2863" s="288"/>
      <c r="I2863" s="274"/>
      <c r="J2863" s="288"/>
      <c r="K2863" s="289"/>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08" cm="1">
        <f t="array" ref="E2864">IF(INDEX(I:I,ROW())&lt;&gt;"",VALUE(TRIM(LEFT(INDEX(I:I,ROW()),6))),0)</f>
        <v>0</v>
      </c>
      <c r="F2864" s="269"/>
      <c r="G2864" s="273"/>
      <c r="H2864" s="288"/>
      <c r="I2864" s="274"/>
      <c r="J2864" s="288"/>
      <c r="K2864" s="289"/>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08" cm="1">
        <f t="array" ref="E2865">IF(INDEX(I:I,ROW())&lt;&gt;"",VALUE(TRIM(LEFT(INDEX(I:I,ROW()),6))),0)</f>
        <v>0</v>
      </c>
      <c r="F2865" s="269"/>
      <c r="G2865" s="273"/>
      <c r="H2865" s="288"/>
      <c r="I2865" s="274"/>
      <c r="J2865" s="288"/>
      <c r="K2865" s="289"/>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08" cm="1">
        <f t="array" ref="E2866">IF(INDEX(I:I,ROW())&lt;&gt;"",VALUE(TRIM(LEFT(INDEX(I:I,ROW()),6))),0)</f>
        <v>0</v>
      </c>
      <c r="F2866" s="269"/>
      <c r="G2866" s="273"/>
      <c r="H2866" s="288"/>
      <c r="I2866" s="274"/>
      <c r="J2866" s="288"/>
      <c r="K2866" s="289"/>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08" cm="1">
        <f t="array" ref="E2867">IF(INDEX(I:I,ROW())&lt;&gt;"",VALUE(TRIM(LEFT(INDEX(I:I,ROW()),6))),0)</f>
        <v>0</v>
      </c>
      <c r="F2867" s="269"/>
      <c r="G2867" s="273"/>
      <c r="H2867" s="288"/>
      <c r="I2867" s="274"/>
      <c r="J2867" s="288"/>
      <c r="K2867" s="289"/>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08" cm="1">
        <f t="array" ref="E2868">IF(INDEX(I:I,ROW())&lt;&gt;"",VALUE(TRIM(LEFT(INDEX(I:I,ROW()),6))),0)</f>
        <v>0</v>
      </c>
      <c r="F2868" s="269"/>
      <c r="G2868" s="273"/>
      <c r="H2868" s="288"/>
      <c r="I2868" s="274"/>
      <c r="J2868" s="288"/>
      <c r="K2868" s="289"/>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08" cm="1">
        <f t="array" ref="E2869">IF(INDEX(I:I,ROW())&lt;&gt;"",VALUE(TRIM(LEFT(INDEX(I:I,ROW()),6))),0)</f>
        <v>0</v>
      </c>
      <c r="F2869" s="269"/>
      <c r="G2869" s="273"/>
      <c r="H2869" s="288"/>
      <c r="I2869" s="274"/>
      <c r="J2869" s="288"/>
      <c r="K2869" s="289"/>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08" cm="1">
        <f t="array" ref="E2870">IF(INDEX(I:I,ROW())&lt;&gt;"",VALUE(TRIM(LEFT(INDEX(I:I,ROW()),6))),0)</f>
        <v>0</v>
      </c>
      <c r="F2870" s="269"/>
      <c r="G2870" s="273"/>
      <c r="H2870" s="288"/>
      <c r="I2870" s="274"/>
      <c r="J2870" s="288"/>
      <c r="K2870" s="289"/>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08" cm="1">
        <f t="array" ref="E2871">IF(INDEX(I:I,ROW())&lt;&gt;"",VALUE(TRIM(LEFT(INDEX(I:I,ROW()),6))),0)</f>
        <v>0</v>
      </c>
      <c r="F2871" s="269"/>
      <c r="G2871" s="273"/>
      <c r="H2871" s="288"/>
      <c r="I2871" s="274"/>
      <c r="J2871" s="288"/>
      <c r="K2871" s="289"/>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08" cm="1">
        <f t="array" ref="E2872">IF(INDEX(I:I,ROW())&lt;&gt;"",VALUE(TRIM(LEFT(INDEX(I:I,ROW()),6))),0)</f>
        <v>0</v>
      </c>
      <c r="F2872" s="269"/>
      <c r="G2872" s="273"/>
      <c r="H2872" s="288"/>
      <c r="I2872" s="274"/>
      <c r="J2872" s="288"/>
      <c r="K2872" s="289"/>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08" cm="1">
        <f t="array" ref="E2873">IF(INDEX(I:I,ROW())&lt;&gt;"",VALUE(TRIM(LEFT(INDEX(I:I,ROW()),6))),0)</f>
        <v>0</v>
      </c>
      <c r="F2873" s="269"/>
      <c r="G2873" s="273"/>
      <c r="H2873" s="288"/>
      <c r="I2873" s="274"/>
      <c r="J2873" s="288"/>
      <c r="K2873" s="289"/>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08" cm="1">
        <f t="array" ref="E2874">IF(INDEX(I:I,ROW())&lt;&gt;"",VALUE(TRIM(LEFT(INDEX(I:I,ROW()),6))),0)</f>
        <v>0</v>
      </c>
      <c r="F2874" s="269"/>
      <c r="G2874" s="273"/>
      <c r="H2874" s="288"/>
      <c r="I2874" s="274"/>
      <c r="J2874" s="288"/>
      <c r="K2874" s="289"/>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08" cm="1">
        <f t="array" ref="E2875">IF(INDEX(I:I,ROW())&lt;&gt;"",VALUE(TRIM(LEFT(INDEX(I:I,ROW()),6))),0)</f>
        <v>0</v>
      </c>
      <c r="F2875" s="269"/>
      <c r="G2875" s="273"/>
      <c r="H2875" s="288"/>
      <c r="I2875" s="274"/>
      <c r="J2875" s="288"/>
      <c r="K2875" s="289"/>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08" cm="1">
        <f t="array" ref="E2876">IF(INDEX(I:I,ROW())&lt;&gt;"",VALUE(TRIM(LEFT(INDEX(I:I,ROW()),6))),0)</f>
        <v>0</v>
      </c>
      <c r="F2876" s="269"/>
      <c r="G2876" s="273"/>
      <c r="H2876" s="288"/>
      <c r="I2876" s="274"/>
      <c r="J2876" s="288"/>
      <c r="K2876" s="289"/>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08" cm="1">
        <f t="array" ref="E2877">IF(INDEX(I:I,ROW())&lt;&gt;"",VALUE(TRIM(LEFT(INDEX(I:I,ROW()),6))),0)</f>
        <v>0</v>
      </c>
      <c r="F2877" s="269"/>
      <c r="G2877" s="273"/>
      <c r="H2877" s="288"/>
      <c r="I2877" s="274"/>
      <c r="J2877" s="288"/>
      <c r="K2877" s="289"/>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08" cm="1">
        <f t="array" ref="E2878">IF(INDEX(I:I,ROW())&lt;&gt;"",VALUE(TRIM(LEFT(INDEX(I:I,ROW()),6))),0)</f>
        <v>0</v>
      </c>
      <c r="F2878" s="269"/>
      <c r="G2878" s="273"/>
      <c r="H2878" s="288"/>
      <c r="I2878" s="274"/>
      <c r="J2878" s="288"/>
      <c r="K2878" s="289"/>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08" cm="1">
        <f t="array" ref="E2879">IF(INDEX(I:I,ROW())&lt;&gt;"",VALUE(TRIM(LEFT(INDEX(I:I,ROW()),6))),0)</f>
        <v>0</v>
      </c>
      <c r="F2879" s="269"/>
      <c r="G2879" s="273"/>
      <c r="H2879" s="288"/>
      <c r="I2879" s="274"/>
      <c r="J2879" s="288"/>
      <c r="K2879" s="289"/>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08" cm="1">
        <f t="array" ref="E2880">IF(INDEX(I:I,ROW())&lt;&gt;"",VALUE(TRIM(LEFT(INDEX(I:I,ROW()),6))),0)</f>
        <v>0</v>
      </c>
      <c r="F2880" s="269"/>
      <c r="G2880" s="273"/>
      <c r="H2880" s="288"/>
      <c r="I2880" s="274"/>
      <c r="J2880" s="288"/>
      <c r="K2880" s="289"/>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08" cm="1">
        <f t="array" ref="E2881">IF(INDEX(I:I,ROW())&lt;&gt;"",VALUE(TRIM(LEFT(INDEX(I:I,ROW()),6))),0)</f>
        <v>0</v>
      </c>
      <c r="F2881" s="269"/>
      <c r="G2881" s="273"/>
      <c r="H2881" s="288"/>
      <c r="I2881" s="274"/>
      <c r="J2881" s="288"/>
      <c r="K2881" s="289"/>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08" cm="1">
        <f t="array" ref="E2882">IF(INDEX(I:I,ROW())&lt;&gt;"",VALUE(TRIM(LEFT(INDEX(I:I,ROW()),6))),0)</f>
        <v>0</v>
      </c>
      <c r="F2882" s="269"/>
      <c r="G2882" s="273"/>
      <c r="H2882" s="288"/>
      <c r="I2882" s="274"/>
      <c r="J2882" s="288"/>
      <c r="K2882" s="289"/>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08" cm="1">
        <f t="array" ref="E2883">IF(INDEX(I:I,ROW())&lt;&gt;"",VALUE(TRIM(LEFT(INDEX(I:I,ROW()),6))),0)</f>
        <v>0</v>
      </c>
      <c r="F2883" s="269"/>
      <c r="G2883" s="273"/>
      <c r="H2883" s="288"/>
      <c r="I2883" s="274"/>
      <c r="J2883" s="288"/>
      <c r="K2883" s="289"/>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08" cm="1">
        <f t="array" ref="E2884">IF(INDEX(I:I,ROW())&lt;&gt;"",VALUE(TRIM(LEFT(INDEX(I:I,ROW()),6))),0)</f>
        <v>0</v>
      </c>
      <c r="F2884" s="269"/>
      <c r="G2884" s="273"/>
      <c r="H2884" s="288"/>
      <c r="I2884" s="274"/>
      <c r="J2884" s="288"/>
      <c r="K2884" s="289"/>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08" cm="1">
        <f t="array" ref="E2885">IF(INDEX(I:I,ROW())&lt;&gt;"",VALUE(TRIM(LEFT(INDEX(I:I,ROW()),6))),0)</f>
        <v>0</v>
      </c>
      <c r="F2885" s="269"/>
      <c r="G2885" s="273"/>
      <c r="H2885" s="288"/>
      <c r="I2885" s="274"/>
      <c r="J2885" s="288"/>
      <c r="K2885" s="289"/>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08" cm="1">
        <f t="array" ref="E2886">IF(INDEX(I:I,ROW())&lt;&gt;"",VALUE(TRIM(LEFT(INDEX(I:I,ROW()),6))),0)</f>
        <v>0</v>
      </c>
      <c r="F2886" s="269"/>
      <c r="G2886" s="273"/>
      <c r="H2886" s="288"/>
      <c r="I2886" s="274"/>
      <c r="J2886" s="288"/>
      <c r="K2886" s="289"/>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08" cm="1">
        <f t="array" ref="E2887">IF(INDEX(I:I,ROW())&lt;&gt;"",VALUE(TRIM(LEFT(INDEX(I:I,ROW()),6))),0)</f>
        <v>0</v>
      </c>
      <c r="F2887" s="269"/>
      <c r="G2887" s="273"/>
      <c r="H2887" s="288"/>
      <c r="I2887" s="274"/>
      <c r="J2887" s="288"/>
      <c r="K2887" s="289"/>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08" cm="1">
        <f t="array" ref="E2888">IF(INDEX(I:I,ROW())&lt;&gt;"",VALUE(TRIM(LEFT(INDEX(I:I,ROW()),6))),0)</f>
        <v>0</v>
      </c>
      <c r="F2888" s="269"/>
      <c r="G2888" s="273"/>
      <c r="H2888" s="288"/>
      <c r="I2888" s="274"/>
      <c r="J2888" s="288"/>
      <c r="K2888" s="289"/>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08" cm="1">
        <f t="array" ref="E2889">IF(INDEX(I:I,ROW())&lt;&gt;"",VALUE(TRIM(LEFT(INDEX(I:I,ROW()),6))),0)</f>
        <v>0</v>
      </c>
      <c r="F2889" s="269"/>
      <c r="G2889" s="273"/>
      <c r="H2889" s="288"/>
      <c r="I2889" s="274"/>
      <c r="J2889" s="288"/>
      <c r="K2889" s="289"/>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08" cm="1">
        <f t="array" ref="E2890">IF(INDEX(I:I,ROW())&lt;&gt;"",VALUE(TRIM(LEFT(INDEX(I:I,ROW()),6))),0)</f>
        <v>0</v>
      </c>
      <c r="F2890" s="269"/>
      <c r="G2890" s="273"/>
      <c r="H2890" s="288"/>
      <c r="I2890" s="274"/>
      <c r="J2890" s="288"/>
      <c r="K2890" s="289"/>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08" cm="1">
        <f t="array" ref="E2891">IF(INDEX(I:I,ROW())&lt;&gt;"",VALUE(TRIM(LEFT(INDEX(I:I,ROW()),6))),0)</f>
        <v>0</v>
      </c>
      <c r="F2891" s="269"/>
      <c r="G2891" s="273"/>
      <c r="H2891" s="288"/>
      <c r="I2891" s="274"/>
      <c r="J2891" s="288"/>
      <c r="K2891" s="289"/>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08" cm="1">
        <f t="array" ref="E2892">IF(INDEX(I:I,ROW())&lt;&gt;"",VALUE(TRIM(LEFT(INDEX(I:I,ROW()),6))),0)</f>
        <v>0</v>
      </c>
      <c r="F2892" s="269"/>
      <c r="G2892" s="273"/>
      <c r="H2892" s="288"/>
      <c r="I2892" s="274"/>
      <c r="J2892" s="288"/>
      <c r="K2892" s="289"/>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08" cm="1">
        <f t="array" ref="E2893">IF(INDEX(I:I,ROW())&lt;&gt;"",VALUE(TRIM(LEFT(INDEX(I:I,ROW()),6))),0)</f>
        <v>0</v>
      </c>
      <c r="F2893" s="269"/>
      <c r="G2893" s="273"/>
      <c r="H2893" s="288"/>
      <c r="I2893" s="274"/>
      <c r="J2893" s="288"/>
      <c r="K2893" s="289"/>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08" cm="1">
        <f t="array" ref="E2894">IF(INDEX(I:I,ROW())&lt;&gt;"",VALUE(TRIM(LEFT(INDEX(I:I,ROW()),6))),0)</f>
        <v>0</v>
      </c>
      <c r="F2894" s="269"/>
      <c r="G2894" s="273"/>
      <c r="H2894" s="288"/>
      <c r="I2894" s="274"/>
      <c r="J2894" s="288"/>
      <c r="K2894" s="289"/>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08" cm="1">
        <f t="array" ref="E2895">IF(INDEX(I:I,ROW())&lt;&gt;"",VALUE(TRIM(LEFT(INDEX(I:I,ROW()),6))),0)</f>
        <v>0</v>
      </c>
      <c r="F2895" s="269"/>
      <c r="G2895" s="273"/>
      <c r="H2895" s="288"/>
      <c r="I2895" s="274"/>
      <c r="J2895" s="288"/>
      <c r="K2895" s="289"/>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08" cm="1">
        <f t="array" ref="E2896">IF(INDEX(I:I,ROW())&lt;&gt;"",VALUE(TRIM(LEFT(INDEX(I:I,ROW()),6))),0)</f>
        <v>0</v>
      </c>
      <c r="F2896" s="269"/>
      <c r="G2896" s="273"/>
      <c r="H2896" s="288"/>
      <c r="I2896" s="274"/>
      <c r="J2896" s="288"/>
      <c r="K2896" s="289"/>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08" cm="1">
        <f t="array" ref="E2897">IF(INDEX(I:I,ROW())&lt;&gt;"",VALUE(TRIM(LEFT(INDEX(I:I,ROW()),6))),0)</f>
        <v>0</v>
      </c>
      <c r="F2897" s="269"/>
      <c r="G2897" s="273"/>
      <c r="H2897" s="288"/>
      <c r="I2897" s="274"/>
      <c r="J2897" s="288"/>
      <c r="K2897" s="289"/>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08" cm="1">
        <f t="array" ref="E2898">IF(INDEX(I:I,ROW())&lt;&gt;"",VALUE(TRIM(LEFT(INDEX(I:I,ROW()),6))),0)</f>
        <v>0</v>
      </c>
      <c r="F2898" s="269"/>
      <c r="G2898" s="273"/>
      <c r="H2898" s="288"/>
      <c r="I2898" s="274"/>
      <c r="J2898" s="288"/>
      <c r="K2898" s="289"/>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08" cm="1">
        <f t="array" ref="E2899">IF(INDEX(I:I,ROW())&lt;&gt;"",VALUE(TRIM(LEFT(INDEX(I:I,ROW()),6))),0)</f>
        <v>0</v>
      </c>
      <c r="F2899" s="269"/>
      <c r="G2899" s="273"/>
      <c r="H2899" s="288"/>
      <c r="I2899" s="274"/>
      <c r="J2899" s="288"/>
      <c r="K2899" s="289"/>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08" cm="1">
        <f t="array" ref="E2900">IF(INDEX(I:I,ROW())&lt;&gt;"",VALUE(TRIM(LEFT(INDEX(I:I,ROW()),6))),0)</f>
        <v>0</v>
      </c>
      <c r="F2900" s="269"/>
      <c r="G2900" s="273"/>
      <c r="H2900" s="288"/>
      <c r="I2900" s="274"/>
      <c r="J2900" s="288"/>
      <c r="K2900" s="289"/>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08" cm="1">
        <f t="array" ref="E2901">IF(INDEX(I:I,ROW())&lt;&gt;"",VALUE(TRIM(LEFT(INDEX(I:I,ROW()),6))),0)</f>
        <v>0</v>
      </c>
      <c r="F2901" s="269"/>
      <c r="G2901" s="273"/>
      <c r="H2901" s="288"/>
      <c r="I2901" s="274"/>
      <c r="J2901" s="288"/>
      <c r="K2901" s="289"/>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08" cm="1">
        <f t="array" ref="E2902">IF(INDEX(I:I,ROW())&lt;&gt;"",VALUE(TRIM(LEFT(INDEX(I:I,ROW()),6))),0)</f>
        <v>0</v>
      </c>
      <c r="F2902" s="269"/>
      <c r="G2902" s="273"/>
      <c r="H2902" s="288"/>
      <c r="I2902" s="274"/>
      <c r="J2902" s="288"/>
      <c r="K2902" s="289"/>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08" cm="1">
        <f t="array" ref="E2903">IF(INDEX(I:I,ROW())&lt;&gt;"",VALUE(TRIM(LEFT(INDEX(I:I,ROW()),6))),0)</f>
        <v>0</v>
      </c>
      <c r="F2903" s="269"/>
      <c r="G2903" s="273"/>
      <c r="H2903" s="288"/>
      <c r="I2903" s="274"/>
      <c r="J2903" s="288"/>
      <c r="K2903" s="289"/>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08" cm="1">
        <f t="array" ref="E2904">IF(INDEX(I:I,ROW())&lt;&gt;"",VALUE(TRIM(LEFT(INDEX(I:I,ROW()),6))),0)</f>
        <v>0</v>
      </c>
      <c r="F2904" s="269"/>
      <c r="G2904" s="273"/>
      <c r="H2904" s="288"/>
      <c r="I2904" s="274"/>
      <c r="J2904" s="288"/>
      <c r="K2904" s="289"/>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08" cm="1">
        <f t="array" ref="E2905">IF(INDEX(I:I,ROW())&lt;&gt;"",VALUE(TRIM(LEFT(INDEX(I:I,ROW()),6))),0)</f>
        <v>0</v>
      </c>
      <c r="F2905" s="269"/>
      <c r="G2905" s="273"/>
      <c r="H2905" s="288"/>
      <c r="I2905" s="274"/>
      <c r="J2905" s="288"/>
      <c r="K2905" s="289"/>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08" cm="1">
        <f t="array" ref="E2906">IF(INDEX(I:I,ROW())&lt;&gt;"",VALUE(TRIM(LEFT(INDEX(I:I,ROW()),6))),0)</f>
        <v>0</v>
      </c>
      <c r="F2906" s="269"/>
      <c r="G2906" s="273"/>
      <c r="H2906" s="288"/>
      <c r="I2906" s="274"/>
      <c r="J2906" s="288"/>
      <c r="K2906" s="289"/>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08" cm="1">
        <f t="array" ref="E2907">IF(INDEX(I:I,ROW())&lt;&gt;"",VALUE(TRIM(LEFT(INDEX(I:I,ROW()),6))),0)</f>
        <v>0</v>
      </c>
      <c r="F2907" s="269"/>
      <c r="G2907" s="273"/>
      <c r="H2907" s="288"/>
      <c r="I2907" s="274"/>
      <c r="J2907" s="288"/>
      <c r="K2907" s="289"/>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08" cm="1">
        <f t="array" ref="E2908">IF(INDEX(I:I,ROW())&lt;&gt;"",VALUE(TRIM(LEFT(INDEX(I:I,ROW()),6))),0)</f>
        <v>0</v>
      </c>
      <c r="F2908" s="269"/>
      <c r="G2908" s="273"/>
      <c r="H2908" s="288"/>
      <c r="I2908" s="274"/>
      <c r="J2908" s="288"/>
      <c r="K2908" s="289"/>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08" cm="1">
        <f t="array" ref="E2909">IF(INDEX(I:I,ROW())&lt;&gt;"",VALUE(TRIM(LEFT(INDEX(I:I,ROW()),6))),0)</f>
        <v>0</v>
      </c>
      <c r="F2909" s="269"/>
      <c r="G2909" s="273"/>
      <c r="H2909" s="288"/>
      <c r="I2909" s="274"/>
      <c r="J2909" s="288"/>
      <c r="K2909" s="289"/>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08" cm="1">
        <f t="array" ref="E2910">IF(INDEX(I:I,ROW())&lt;&gt;"",VALUE(TRIM(LEFT(INDEX(I:I,ROW()),6))),0)</f>
        <v>0</v>
      </c>
      <c r="F2910" s="269"/>
      <c r="G2910" s="273"/>
      <c r="H2910" s="288"/>
      <c r="I2910" s="274"/>
      <c r="J2910" s="288"/>
      <c r="K2910" s="289"/>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08" cm="1">
        <f t="array" ref="E2911">IF(INDEX(I:I,ROW())&lt;&gt;"",VALUE(TRIM(LEFT(INDEX(I:I,ROW()),6))),0)</f>
        <v>0</v>
      </c>
      <c r="F2911" s="269"/>
      <c r="G2911" s="273"/>
      <c r="H2911" s="288"/>
      <c r="I2911" s="274"/>
      <c r="J2911" s="288"/>
      <c r="K2911" s="289"/>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08" cm="1">
        <f t="array" ref="E2912">IF(INDEX(I:I,ROW())&lt;&gt;"",VALUE(TRIM(LEFT(INDEX(I:I,ROW()),6))),0)</f>
        <v>0</v>
      </c>
      <c r="F2912" s="269"/>
      <c r="G2912" s="273"/>
      <c r="H2912" s="288"/>
      <c r="I2912" s="274"/>
      <c r="J2912" s="288"/>
      <c r="K2912" s="289"/>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08" cm="1">
        <f t="array" ref="E2913">IF(INDEX(I:I,ROW())&lt;&gt;"",VALUE(TRIM(LEFT(INDEX(I:I,ROW()),6))),0)</f>
        <v>0</v>
      </c>
      <c r="F2913" s="269"/>
      <c r="G2913" s="273"/>
      <c r="H2913" s="288"/>
      <c r="I2913" s="274"/>
      <c r="J2913" s="288"/>
      <c r="K2913" s="289"/>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08" cm="1">
        <f t="array" ref="E2914">IF(INDEX(I:I,ROW())&lt;&gt;"",VALUE(TRIM(LEFT(INDEX(I:I,ROW()),6))),0)</f>
        <v>0</v>
      </c>
      <c r="F2914" s="269"/>
      <c r="G2914" s="273"/>
      <c r="H2914" s="288"/>
      <c r="I2914" s="274"/>
      <c r="J2914" s="288"/>
      <c r="K2914" s="289"/>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08" cm="1">
        <f t="array" ref="E2915">IF(INDEX(I:I,ROW())&lt;&gt;"",VALUE(TRIM(LEFT(INDEX(I:I,ROW()),6))),0)</f>
        <v>0</v>
      </c>
      <c r="F2915" s="269"/>
      <c r="G2915" s="273"/>
      <c r="H2915" s="288"/>
      <c r="I2915" s="274"/>
      <c r="J2915" s="288"/>
      <c r="K2915" s="289"/>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08" cm="1">
        <f t="array" ref="E2916">IF(INDEX(I:I,ROW())&lt;&gt;"",VALUE(TRIM(LEFT(INDEX(I:I,ROW()),6))),0)</f>
        <v>0</v>
      </c>
      <c r="F2916" s="269"/>
      <c r="G2916" s="273"/>
      <c r="H2916" s="288"/>
      <c r="I2916" s="274"/>
      <c r="J2916" s="288"/>
      <c r="K2916" s="289"/>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08" cm="1">
        <f t="array" ref="E2917">IF(INDEX(I:I,ROW())&lt;&gt;"",VALUE(TRIM(LEFT(INDEX(I:I,ROW()),6))),0)</f>
        <v>0</v>
      </c>
      <c r="F2917" s="269"/>
      <c r="G2917" s="273"/>
      <c r="H2917" s="288"/>
      <c r="I2917" s="274"/>
      <c r="J2917" s="288"/>
      <c r="K2917" s="289"/>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08" cm="1">
        <f t="array" ref="E2918">IF(INDEX(I:I,ROW())&lt;&gt;"",VALUE(TRIM(LEFT(INDEX(I:I,ROW()),6))),0)</f>
        <v>0</v>
      </c>
      <c r="F2918" s="269"/>
      <c r="G2918" s="273"/>
      <c r="H2918" s="288"/>
      <c r="I2918" s="274"/>
      <c r="J2918" s="288"/>
      <c r="K2918" s="289"/>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08" cm="1">
        <f t="array" ref="E2919">IF(INDEX(I:I,ROW())&lt;&gt;"",VALUE(TRIM(LEFT(INDEX(I:I,ROW()),6))),0)</f>
        <v>0</v>
      </c>
      <c r="F2919" s="269"/>
      <c r="G2919" s="273"/>
      <c r="H2919" s="288"/>
      <c r="I2919" s="274"/>
      <c r="J2919" s="288"/>
      <c r="K2919" s="289"/>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08" cm="1">
        <f t="array" ref="E2920">IF(INDEX(I:I,ROW())&lt;&gt;"",VALUE(TRIM(LEFT(INDEX(I:I,ROW()),6))),0)</f>
        <v>0</v>
      </c>
      <c r="F2920" s="269"/>
      <c r="G2920" s="273"/>
      <c r="H2920" s="288"/>
      <c r="I2920" s="274"/>
      <c r="J2920" s="288"/>
      <c r="K2920" s="289"/>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08" cm="1">
        <f t="array" ref="E2921">IF(INDEX(I:I,ROW())&lt;&gt;"",VALUE(TRIM(LEFT(INDEX(I:I,ROW()),6))),0)</f>
        <v>0</v>
      </c>
      <c r="F2921" s="269"/>
      <c r="G2921" s="273"/>
      <c r="H2921" s="288"/>
      <c r="I2921" s="274"/>
      <c r="J2921" s="288"/>
      <c r="K2921" s="289"/>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08" cm="1">
        <f t="array" ref="E2922">IF(INDEX(I:I,ROW())&lt;&gt;"",VALUE(TRIM(LEFT(INDEX(I:I,ROW()),6))),0)</f>
        <v>0</v>
      </c>
      <c r="F2922" s="269"/>
      <c r="G2922" s="273"/>
      <c r="H2922" s="288"/>
      <c r="I2922" s="274"/>
      <c r="J2922" s="288"/>
      <c r="K2922" s="289"/>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08" cm="1">
        <f t="array" ref="E2923">IF(INDEX(I:I,ROW())&lt;&gt;"",VALUE(TRIM(LEFT(INDEX(I:I,ROW()),6))),0)</f>
        <v>0</v>
      </c>
      <c r="F2923" s="269"/>
      <c r="G2923" s="273"/>
      <c r="H2923" s="288"/>
      <c r="I2923" s="274"/>
      <c r="J2923" s="288"/>
      <c r="K2923" s="289"/>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08" cm="1">
        <f t="array" ref="E2924">IF(INDEX(I:I,ROW())&lt;&gt;"",VALUE(TRIM(LEFT(INDEX(I:I,ROW()),6))),0)</f>
        <v>0</v>
      </c>
      <c r="F2924" s="269"/>
      <c r="G2924" s="273"/>
      <c r="H2924" s="288"/>
      <c r="I2924" s="274"/>
      <c r="J2924" s="288"/>
      <c r="K2924" s="289"/>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08" cm="1">
        <f t="array" ref="E2925">IF(INDEX(I:I,ROW())&lt;&gt;"",VALUE(TRIM(LEFT(INDEX(I:I,ROW()),6))),0)</f>
        <v>0</v>
      </c>
      <c r="F2925" s="269"/>
      <c r="G2925" s="273"/>
      <c r="H2925" s="288"/>
      <c r="I2925" s="274"/>
      <c r="J2925" s="288"/>
      <c r="K2925" s="289"/>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08" cm="1">
        <f t="array" ref="E2926">IF(INDEX(I:I,ROW())&lt;&gt;"",VALUE(TRIM(LEFT(INDEX(I:I,ROW()),6))),0)</f>
        <v>0</v>
      </c>
      <c r="F2926" s="269"/>
      <c r="G2926" s="273"/>
      <c r="H2926" s="288"/>
      <c r="I2926" s="274"/>
      <c r="J2926" s="288"/>
      <c r="K2926" s="289"/>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08" cm="1">
        <f t="array" ref="E2927">IF(INDEX(I:I,ROW())&lt;&gt;"",VALUE(TRIM(LEFT(INDEX(I:I,ROW()),6))),0)</f>
        <v>0</v>
      </c>
      <c r="F2927" s="269"/>
      <c r="G2927" s="273"/>
      <c r="H2927" s="288"/>
      <c r="I2927" s="274"/>
      <c r="J2927" s="288"/>
      <c r="K2927" s="289"/>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08" cm="1">
        <f t="array" ref="E2928">IF(INDEX(I:I,ROW())&lt;&gt;"",VALUE(TRIM(LEFT(INDEX(I:I,ROW()),6))),0)</f>
        <v>0</v>
      </c>
      <c r="F2928" s="269"/>
      <c r="G2928" s="273"/>
      <c r="H2928" s="288"/>
      <c r="I2928" s="274"/>
      <c r="J2928" s="288"/>
      <c r="K2928" s="289"/>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08" cm="1">
        <f t="array" ref="E2929">IF(INDEX(I:I,ROW())&lt;&gt;"",VALUE(TRIM(LEFT(INDEX(I:I,ROW()),6))),0)</f>
        <v>0</v>
      </c>
      <c r="F2929" s="269"/>
      <c r="G2929" s="273"/>
      <c r="H2929" s="288"/>
      <c r="I2929" s="274"/>
      <c r="J2929" s="288"/>
      <c r="K2929" s="289"/>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08" cm="1">
        <f t="array" ref="E2930">IF(INDEX(I:I,ROW())&lt;&gt;"",VALUE(TRIM(LEFT(INDEX(I:I,ROW()),6))),0)</f>
        <v>0</v>
      </c>
      <c r="F2930" s="269"/>
      <c r="G2930" s="273"/>
      <c r="H2930" s="288"/>
      <c r="I2930" s="274"/>
      <c r="J2930" s="288"/>
      <c r="K2930" s="289"/>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08" cm="1">
        <f t="array" ref="E2931">IF(INDEX(I:I,ROW())&lt;&gt;"",VALUE(TRIM(LEFT(INDEX(I:I,ROW()),6))),0)</f>
        <v>0</v>
      </c>
      <c r="F2931" s="269"/>
      <c r="G2931" s="273"/>
      <c r="H2931" s="288"/>
      <c r="I2931" s="274"/>
      <c r="J2931" s="288"/>
      <c r="K2931" s="289"/>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08" cm="1">
        <f t="array" ref="E2932">IF(INDEX(I:I,ROW())&lt;&gt;"",VALUE(TRIM(LEFT(INDEX(I:I,ROW()),6))),0)</f>
        <v>0</v>
      </c>
      <c r="F2932" s="269"/>
      <c r="G2932" s="273"/>
      <c r="H2932" s="288"/>
      <c r="I2932" s="274"/>
      <c r="J2932" s="288"/>
      <c r="K2932" s="289"/>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08" cm="1">
        <f t="array" ref="E2933">IF(INDEX(I:I,ROW())&lt;&gt;"",VALUE(TRIM(LEFT(INDEX(I:I,ROW()),6))),0)</f>
        <v>0</v>
      </c>
      <c r="F2933" s="269"/>
      <c r="G2933" s="273"/>
      <c r="H2933" s="288"/>
      <c r="I2933" s="274"/>
      <c r="J2933" s="288"/>
      <c r="K2933" s="289"/>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08" cm="1">
        <f t="array" ref="E2934">IF(INDEX(I:I,ROW())&lt;&gt;"",VALUE(TRIM(LEFT(INDEX(I:I,ROW()),6))),0)</f>
        <v>0</v>
      </c>
      <c r="F2934" s="269"/>
      <c r="G2934" s="273"/>
      <c r="H2934" s="288"/>
      <c r="I2934" s="274"/>
      <c r="J2934" s="288"/>
      <c r="K2934" s="289"/>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08" cm="1">
        <f t="array" ref="E2935">IF(INDEX(I:I,ROW())&lt;&gt;"",VALUE(TRIM(LEFT(INDEX(I:I,ROW()),6))),0)</f>
        <v>0</v>
      </c>
      <c r="F2935" s="269"/>
      <c r="G2935" s="273"/>
      <c r="H2935" s="288"/>
      <c r="I2935" s="274"/>
      <c r="J2935" s="288"/>
      <c r="K2935" s="289"/>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08" cm="1">
        <f t="array" ref="E2936">IF(INDEX(I:I,ROW())&lt;&gt;"",VALUE(TRIM(LEFT(INDEX(I:I,ROW()),6))),0)</f>
        <v>0</v>
      </c>
      <c r="F2936" s="269"/>
      <c r="G2936" s="273"/>
      <c r="H2936" s="288"/>
      <c r="I2936" s="274"/>
      <c r="J2936" s="288"/>
      <c r="K2936" s="289"/>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08" cm="1">
        <f t="array" ref="E2937">IF(INDEX(I:I,ROW())&lt;&gt;"",VALUE(TRIM(LEFT(INDEX(I:I,ROW()),6))),0)</f>
        <v>0</v>
      </c>
      <c r="F2937" s="269"/>
      <c r="G2937" s="273"/>
      <c r="H2937" s="288"/>
      <c r="I2937" s="274"/>
      <c r="J2937" s="288"/>
      <c r="K2937" s="289"/>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08" cm="1">
        <f t="array" ref="E2938">IF(INDEX(I:I,ROW())&lt;&gt;"",VALUE(TRIM(LEFT(INDEX(I:I,ROW()),6))),0)</f>
        <v>0</v>
      </c>
      <c r="F2938" s="269"/>
      <c r="G2938" s="273"/>
      <c r="H2938" s="288"/>
      <c r="I2938" s="274"/>
      <c r="J2938" s="288"/>
      <c r="K2938" s="289"/>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08" cm="1">
        <f t="array" ref="E2939">IF(INDEX(I:I,ROW())&lt;&gt;"",VALUE(TRIM(LEFT(INDEX(I:I,ROW()),6))),0)</f>
        <v>0</v>
      </c>
      <c r="F2939" s="269"/>
      <c r="G2939" s="273"/>
      <c r="H2939" s="288"/>
      <c r="I2939" s="274"/>
      <c r="J2939" s="288"/>
      <c r="K2939" s="289"/>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08" cm="1">
        <f t="array" ref="E2940">IF(INDEX(I:I,ROW())&lt;&gt;"",VALUE(TRIM(LEFT(INDEX(I:I,ROW()),6))),0)</f>
        <v>0</v>
      </c>
      <c r="F2940" s="269"/>
      <c r="G2940" s="273"/>
      <c r="H2940" s="288"/>
      <c r="I2940" s="274"/>
      <c r="J2940" s="288"/>
      <c r="K2940" s="289"/>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08" cm="1">
        <f t="array" ref="E2941">IF(INDEX(I:I,ROW())&lt;&gt;"",VALUE(TRIM(LEFT(INDEX(I:I,ROW()),6))),0)</f>
        <v>0</v>
      </c>
      <c r="F2941" s="269"/>
      <c r="G2941" s="273"/>
      <c r="H2941" s="288"/>
      <c r="I2941" s="274"/>
      <c r="J2941" s="288"/>
      <c r="K2941" s="289"/>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08" cm="1">
        <f t="array" ref="E2942">IF(INDEX(I:I,ROW())&lt;&gt;"",VALUE(TRIM(LEFT(INDEX(I:I,ROW()),6))),0)</f>
        <v>0</v>
      </c>
      <c r="F2942" s="269"/>
      <c r="G2942" s="273"/>
      <c r="H2942" s="288"/>
      <c r="I2942" s="274"/>
      <c r="J2942" s="288"/>
      <c r="K2942" s="289"/>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08" cm="1">
        <f t="array" ref="E2943">IF(INDEX(I:I,ROW())&lt;&gt;"",VALUE(TRIM(LEFT(INDEX(I:I,ROW()),6))),0)</f>
        <v>0</v>
      </c>
      <c r="F2943" s="269"/>
      <c r="G2943" s="273"/>
      <c r="H2943" s="288"/>
      <c r="I2943" s="274"/>
      <c r="J2943" s="288"/>
      <c r="K2943" s="289"/>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08" cm="1">
        <f t="array" ref="E2944">IF(INDEX(I:I,ROW())&lt;&gt;"",VALUE(TRIM(LEFT(INDEX(I:I,ROW()),6))),0)</f>
        <v>0</v>
      </c>
      <c r="F2944" s="269"/>
      <c r="G2944" s="273"/>
      <c r="H2944" s="288"/>
      <c r="I2944" s="274"/>
      <c r="J2944" s="288"/>
      <c r="K2944" s="289"/>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08" cm="1">
        <f t="array" ref="E2945">IF(INDEX(I:I,ROW())&lt;&gt;"",VALUE(TRIM(LEFT(INDEX(I:I,ROW()),6))),0)</f>
        <v>0</v>
      </c>
      <c r="F2945" s="269"/>
      <c r="G2945" s="273"/>
      <c r="H2945" s="288"/>
      <c r="I2945" s="274"/>
      <c r="J2945" s="288"/>
      <c r="K2945" s="289"/>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08" cm="1">
        <f t="array" ref="E2946">IF(INDEX(I:I,ROW())&lt;&gt;"",VALUE(TRIM(LEFT(INDEX(I:I,ROW()),6))),0)</f>
        <v>0</v>
      </c>
      <c r="F2946" s="269"/>
      <c r="G2946" s="273"/>
      <c r="H2946" s="288"/>
      <c r="I2946" s="274"/>
      <c r="J2946" s="288"/>
      <c r="K2946" s="289"/>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08" cm="1">
        <f t="array" ref="E2947">IF(INDEX(I:I,ROW())&lt;&gt;"",VALUE(TRIM(LEFT(INDEX(I:I,ROW()),6))),0)</f>
        <v>0</v>
      </c>
      <c r="F2947" s="269"/>
      <c r="G2947" s="273"/>
      <c r="H2947" s="288"/>
      <c r="I2947" s="274"/>
      <c r="J2947" s="288"/>
      <c r="K2947" s="289"/>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08" cm="1">
        <f t="array" ref="E2948">IF(INDEX(I:I,ROW())&lt;&gt;"",VALUE(TRIM(LEFT(INDEX(I:I,ROW()),6))),0)</f>
        <v>0</v>
      </c>
      <c r="F2948" s="269"/>
      <c r="G2948" s="273"/>
      <c r="H2948" s="288"/>
      <c r="I2948" s="274"/>
      <c r="J2948" s="288"/>
      <c r="K2948" s="289"/>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08" cm="1">
        <f t="array" ref="E2949">IF(INDEX(I:I,ROW())&lt;&gt;"",VALUE(TRIM(LEFT(INDEX(I:I,ROW()),6))),0)</f>
        <v>0</v>
      </c>
      <c r="F2949" s="269"/>
      <c r="G2949" s="273"/>
      <c r="H2949" s="288"/>
      <c r="I2949" s="274"/>
      <c r="J2949" s="288"/>
      <c r="K2949" s="289"/>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08" cm="1">
        <f t="array" ref="E2950">IF(INDEX(I:I,ROW())&lt;&gt;"",VALUE(TRIM(LEFT(INDEX(I:I,ROW()),6))),0)</f>
        <v>0</v>
      </c>
      <c r="F2950" s="269"/>
      <c r="G2950" s="273"/>
      <c r="H2950" s="288"/>
      <c r="I2950" s="274"/>
      <c r="J2950" s="288"/>
      <c r="K2950" s="289"/>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08" cm="1">
        <f t="array" ref="E2951">IF(INDEX(I:I,ROW())&lt;&gt;"",VALUE(TRIM(LEFT(INDEX(I:I,ROW()),6))),0)</f>
        <v>0</v>
      </c>
      <c r="F2951" s="269"/>
      <c r="G2951" s="273"/>
      <c r="H2951" s="288"/>
      <c r="I2951" s="274"/>
      <c r="J2951" s="288"/>
      <c r="K2951" s="289"/>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08" cm="1">
        <f t="array" ref="E2952">IF(INDEX(I:I,ROW())&lt;&gt;"",VALUE(TRIM(LEFT(INDEX(I:I,ROW()),6))),0)</f>
        <v>0</v>
      </c>
      <c r="F2952" s="269"/>
      <c r="G2952" s="273"/>
      <c r="H2952" s="288"/>
      <c r="I2952" s="274"/>
      <c r="J2952" s="288"/>
      <c r="K2952" s="289"/>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08" cm="1">
        <f t="array" ref="E2953">IF(INDEX(I:I,ROW())&lt;&gt;"",VALUE(TRIM(LEFT(INDEX(I:I,ROW()),6))),0)</f>
        <v>0</v>
      </c>
      <c r="F2953" s="269"/>
      <c r="G2953" s="273"/>
      <c r="H2953" s="288"/>
      <c r="I2953" s="274"/>
      <c r="J2953" s="288"/>
      <c r="K2953" s="289"/>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08" cm="1">
        <f t="array" ref="E2954">IF(INDEX(I:I,ROW())&lt;&gt;"",VALUE(TRIM(LEFT(INDEX(I:I,ROW()),6))),0)</f>
        <v>0</v>
      </c>
      <c r="F2954" s="269"/>
      <c r="G2954" s="273"/>
      <c r="H2954" s="288"/>
      <c r="I2954" s="274"/>
      <c r="J2954" s="288"/>
      <c r="K2954" s="289"/>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08" cm="1">
        <f t="array" ref="E2955">IF(INDEX(I:I,ROW())&lt;&gt;"",VALUE(TRIM(LEFT(INDEX(I:I,ROW()),6))),0)</f>
        <v>0</v>
      </c>
      <c r="F2955" s="269"/>
      <c r="G2955" s="273"/>
      <c r="H2955" s="288"/>
      <c r="I2955" s="274"/>
      <c r="J2955" s="288"/>
      <c r="K2955" s="289"/>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08" cm="1">
        <f t="array" ref="E2956">IF(INDEX(I:I,ROW())&lt;&gt;"",VALUE(TRIM(LEFT(INDEX(I:I,ROW()),6))),0)</f>
        <v>0</v>
      </c>
      <c r="F2956" s="269"/>
      <c r="G2956" s="273"/>
      <c r="H2956" s="288"/>
      <c r="I2956" s="274"/>
      <c r="J2956" s="288"/>
      <c r="K2956" s="289"/>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08" cm="1">
        <f t="array" ref="E2957">IF(INDEX(I:I,ROW())&lt;&gt;"",VALUE(TRIM(LEFT(INDEX(I:I,ROW()),6))),0)</f>
        <v>0</v>
      </c>
      <c r="F2957" s="269"/>
      <c r="G2957" s="273"/>
      <c r="H2957" s="288"/>
      <c r="I2957" s="274"/>
      <c r="J2957" s="288"/>
      <c r="K2957" s="289"/>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08" cm="1">
        <f t="array" ref="E2958">IF(INDEX(I:I,ROW())&lt;&gt;"",VALUE(TRIM(LEFT(INDEX(I:I,ROW()),6))),0)</f>
        <v>0</v>
      </c>
      <c r="F2958" s="269"/>
      <c r="G2958" s="273"/>
      <c r="H2958" s="288"/>
      <c r="I2958" s="274"/>
      <c r="J2958" s="288"/>
      <c r="K2958" s="289"/>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08" cm="1">
        <f t="array" ref="E2959">IF(INDEX(I:I,ROW())&lt;&gt;"",VALUE(TRIM(LEFT(INDEX(I:I,ROW()),6))),0)</f>
        <v>0</v>
      </c>
      <c r="F2959" s="269"/>
      <c r="G2959" s="273"/>
      <c r="H2959" s="288"/>
      <c r="I2959" s="274"/>
      <c r="J2959" s="288"/>
      <c r="K2959" s="289"/>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08" cm="1">
        <f t="array" ref="E2960">IF(INDEX(I:I,ROW())&lt;&gt;"",VALUE(TRIM(LEFT(INDEX(I:I,ROW()),6))),0)</f>
        <v>0</v>
      </c>
      <c r="F2960" s="269"/>
      <c r="G2960" s="273"/>
      <c r="H2960" s="288"/>
      <c r="I2960" s="274"/>
      <c r="J2960" s="288"/>
      <c r="K2960" s="289"/>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08" cm="1">
        <f t="array" ref="E2961">IF(INDEX(I:I,ROW())&lt;&gt;"",VALUE(TRIM(LEFT(INDEX(I:I,ROW()),6))),0)</f>
        <v>0</v>
      </c>
      <c r="F2961" s="269"/>
      <c r="G2961" s="273"/>
      <c r="H2961" s="288"/>
      <c r="I2961" s="274"/>
      <c r="J2961" s="288"/>
      <c r="K2961" s="289"/>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08" cm="1">
        <f t="array" ref="E2962">IF(INDEX(I:I,ROW())&lt;&gt;"",VALUE(TRIM(LEFT(INDEX(I:I,ROW()),6))),0)</f>
        <v>0</v>
      </c>
      <c r="F2962" s="269"/>
      <c r="G2962" s="273"/>
      <c r="H2962" s="288"/>
      <c r="I2962" s="274"/>
      <c r="J2962" s="288"/>
      <c r="K2962" s="289"/>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08" cm="1">
        <f t="array" ref="E2963">IF(INDEX(I:I,ROW())&lt;&gt;"",VALUE(TRIM(LEFT(INDEX(I:I,ROW()),6))),0)</f>
        <v>0</v>
      </c>
      <c r="F2963" s="269"/>
      <c r="G2963" s="273"/>
      <c r="H2963" s="288"/>
      <c r="I2963" s="274"/>
      <c r="J2963" s="288"/>
      <c r="K2963" s="289"/>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08" cm="1">
        <f t="array" ref="E2964">IF(INDEX(I:I,ROW())&lt;&gt;"",VALUE(TRIM(LEFT(INDEX(I:I,ROW()),6))),0)</f>
        <v>0</v>
      </c>
      <c r="F2964" s="269"/>
      <c r="G2964" s="273"/>
      <c r="H2964" s="288"/>
      <c r="I2964" s="274"/>
      <c r="J2964" s="288"/>
      <c r="K2964" s="289"/>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08" cm="1">
        <f t="array" ref="E2965">IF(INDEX(I:I,ROW())&lt;&gt;"",VALUE(TRIM(LEFT(INDEX(I:I,ROW()),6))),0)</f>
        <v>0</v>
      </c>
      <c r="F2965" s="269"/>
      <c r="G2965" s="273"/>
      <c r="H2965" s="288"/>
      <c r="I2965" s="274"/>
      <c r="J2965" s="288"/>
      <c r="K2965" s="289"/>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08" cm="1">
        <f t="array" ref="E2966">IF(INDEX(I:I,ROW())&lt;&gt;"",VALUE(TRIM(LEFT(INDEX(I:I,ROW()),6))),0)</f>
        <v>0</v>
      </c>
      <c r="F2966" s="269"/>
      <c r="G2966" s="273"/>
      <c r="H2966" s="288"/>
      <c r="I2966" s="274"/>
      <c r="J2966" s="288"/>
      <c r="K2966" s="289"/>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08" cm="1">
        <f t="array" ref="E2967">IF(INDEX(I:I,ROW())&lt;&gt;"",VALUE(TRIM(LEFT(INDEX(I:I,ROW()),6))),0)</f>
        <v>0</v>
      </c>
      <c r="F2967" s="269"/>
      <c r="G2967" s="273"/>
      <c r="H2967" s="288"/>
      <c r="I2967" s="274"/>
      <c r="J2967" s="288"/>
      <c r="K2967" s="289"/>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08" cm="1">
        <f t="array" ref="E2968">IF(INDEX(I:I,ROW())&lt;&gt;"",VALUE(TRIM(LEFT(INDEX(I:I,ROW()),6))),0)</f>
        <v>0</v>
      </c>
      <c r="F2968" s="269"/>
      <c r="G2968" s="273"/>
      <c r="H2968" s="288"/>
      <c r="I2968" s="274"/>
      <c r="J2968" s="288"/>
      <c r="K2968" s="289"/>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08" cm="1">
        <f t="array" ref="E2969">IF(INDEX(I:I,ROW())&lt;&gt;"",VALUE(TRIM(LEFT(INDEX(I:I,ROW()),6))),0)</f>
        <v>0</v>
      </c>
      <c r="F2969" s="269"/>
      <c r="G2969" s="273"/>
      <c r="H2969" s="288"/>
      <c r="I2969" s="274"/>
      <c r="J2969" s="288"/>
      <c r="K2969" s="289"/>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08" cm="1">
        <f t="array" ref="E2970">IF(INDEX(I:I,ROW())&lt;&gt;"",VALUE(TRIM(LEFT(INDEX(I:I,ROW()),6))),0)</f>
        <v>0</v>
      </c>
      <c r="F2970" s="269"/>
      <c r="G2970" s="273"/>
      <c r="H2970" s="288"/>
      <c r="I2970" s="274"/>
      <c r="J2970" s="288"/>
      <c r="K2970" s="289"/>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08" cm="1">
        <f t="array" ref="E2971">IF(INDEX(I:I,ROW())&lt;&gt;"",VALUE(TRIM(LEFT(INDEX(I:I,ROW()),6))),0)</f>
        <v>0</v>
      </c>
      <c r="F2971" s="269"/>
      <c r="G2971" s="273"/>
      <c r="H2971" s="288"/>
      <c r="I2971" s="274"/>
      <c r="J2971" s="288"/>
      <c r="K2971" s="289"/>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08" cm="1">
        <f t="array" ref="E2972">IF(INDEX(I:I,ROW())&lt;&gt;"",VALUE(TRIM(LEFT(INDEX(I:I,ROW()),6))),0)</f>
        <v>0</v>
      </c>
      <c r="F2972" s="269"/>
      <c r="G2972" s="273"/>
      <c r="H2972" s="288"/>
      <c r="I2972" s="274"/>
      <c r="J2972" s="288"/>
      <c r="K2972" s="289"/>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08" cm="1">
        <f t="array" ref="E2973">IF(INDEX(I:I,ROW())&lt;&gt;"",VALUE(TRIM(LEFT(INDEX(I:I,ROW()),6))),0)</f>
        <v>0</v>
      </c>
      <c r="F2973" s="269"/>
      <c r="G2973" s="273"/>
      <c r="H2973" s="288"/>
      <c r="I2973" s="274"/>
      <c r="J2973" s="288"/>
      <c r="K2973" s="289"/>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08" cm="1">
        <f t="array" ref="E2974">IF(INDEX(I:I,ROW())&lt;&gt;"",VALUE(TRIM(LEFT(INDEX(I:I,ROW()),6))),0)</f>
        <v>0</v>
      </c>
      <c r="F2974" s="269"/>
      <c r="G2974" s="273"/>
      <c r="H2974" s="288"/>
      <c r="I2974" s="274"/>
      <c r="J2974" s="288"/>
      <c r="K2974" s="289"/>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08" cm="1">
        <f t="array" ref="E2975">IF(INDEX(I:I,ROW())&lt;&gt;"",VALUE(TRIM(LEFT(INDEX(I:I,ROW()),6))),0)</f>
        <v>0</v>
      </c>
      <c r="F2975" s="269"/>
      <c r="G2975" s="273"/>
      <c r="H2975" s="288"/>
      <c r="I2975" s="274"/>
      <c r="J2975" s="288"/>
      <c r="K2975" s="289"/>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08" cm="1">
        <f t="array" ref="E2976">IF(INDEX(I:I,ROW())&lt;&gt;"",VALUE(TRIM(LEFT(INDEX(I:I,ROW()),6))),0)</f>
        <v>0</v>
      </c>
      <c r="F2976" s="269"/>
      <c r="G2976" s="273"/>
      <c r="H2976" s="288"/>
      <c r="I2976" s="274"/>
      <c r="J2976" s="288"/>
      <c r="K2976" s="289"/>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08" cm="1">
        <f t="array" ref="E2977">IF(INDEX(I:I,ROW())&lt;&gt;"",VALUE(TRIM(LEFT(INDEX(I:I,ROW()),6))),0)</f>
        <v>0</v>
      </c>
      <c r="F2977" s="269"/>
      <c r="G2977" s="273"/>
      <c r="H2977" s="288"/>
      <c r="I2977" s="274"/>
      <c r="J2977" s="288"/>
      <c r="K2977" s="289"/>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08" cm="1">
        <f t="array" ref="E2978">IF(INDEX(I:I,ROW())&lt;&gt;"",VALUE(TRIM(LEFT(INDEX(I:I,ROW()),6))),0)</f>
        <v>0</v>
      </c>
      <c r="F2978" s="269"/>
      <c r="G2978" s="273"/>
      <c r="H2978" s="288"/>
      <c r="I2978" s="274"/>
      <c r="J2978" s="288"/>
      <c r="K2978" s="289"/>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08" cm="1">
        <f t="array" ref="E2979">IF(INDEX(I:I,ROW())&lt;&gt;"",VALUE(TRIM(LEFT(INDEX(I:I,ROW()),6))),0)</f>
        <v>0</v>
      </c>
      <c r="F2979" s="269"/>
      <c r="G2979" s="273"/>
      <c r="H2979" s="288"/>
      <c r="I2979" s="274"/>
      <c r="J2979" s="288"/>
      <c r="K2979" s="289"/>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08" cm="1">
        <f t="array" ref="E2980">IF(INDEX(I:I,ROW())&lt;&gt;"",VALUE(TRIM(LEFT(INDEX(I:I,ROW()),6))),0)</f>
        <v>0</v>
      </c>
      <c r="F2980" s="269"/>
      <c r="G2980" s="273"/>
      <c r="H2980" s="288"/>
      <c r="I2980" s="274"/>
      <c r="J2980" s="288"/>
      <c r="K2980" s="289"/>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08" cm="1">
        <f t="array" ref="E2981">IF(INDEX(I:I,ROW())&lt;&gt;"",VALUE(TRIM(LEFT(INDEX(I:I,ROW()),6))),0)</f>
        <v>0</v>
      </c>
      <c r="F2981" s="269"/>
      <c r="G2981" s="273"/>
      <c r="H2981" s="288"/>
      <c r="I2981" s="274"/>
      <c r="J2981" s="288"/>
      <c r="K2981" s="289"/>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08" cm="1">
        <f t="array" ref="E2982">IF(INDEX(I:I,ROW())&lt;&gt;"",VALUE(TRIM(LEFT(INDEX(I:I,ROW()),6))),0)</f>
        <v>0</v>
      </c>
      <c r="F2982" s="269"/>
      <c r="G2982" s="273"/>
      <c r="H2982" s="288"/>
      <c r="I2982" s="274"/>
      <c r="J2982" s="288"/>
      <c r="K2982" s="289"/>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08" cm="1">
        <f t="array" ref="E2983">IF(INDEX(I:I,ROW())&lt;&gt;"",VALUE(TRIM(LEFT(INDEX(I:I,ROW()),6))),0)</f>
        <v>0</v>
      </c>
      <c r="F2983" s="269"/>
      <c r="G2983" s="273"/>
      <c r="H2983" s="288"/>
      <c r="I2983" s="274"/>
      <c r="J2983" s="288"/>
      <c r="K2983" s="289"/>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08" cm="1">
        <f t="array" ref="E2984">IF(INDEX(I:I,ROW())&lt;&gt;"",VALUE(TRIM(LEFT(INDEX(I:I,ROW()),6))),0)</f>
        <v>0</v>
      </c>
      <c r="F2984" s="269"/>
      <c r="G2984" s="273"/>
      <c r="H2984" s="288"/>
      <c r="I2984" s="274"/>
      <c r="J2984" s="288"/>
      <c r="K2984" s="289"/>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08" cm="1">
        <f t="array" ref="E2985">IF(INDEX(I:I,ROW())&lt;&gt;"",VALUE(TRIM(LEFT(INDEX(I:I,ROW()),6))),0)</f>
        <v>0</v>
      </c>
      <c r="F2985" s="269"/>
      <c r="G2985" s="273"/>
      <c r="H2985" s="288"/>
      <c r="I2985" s="274"/>
      <c r="J2985" s="288"/>
      <c r="K2985" s="289"/>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08" cm="1">
        <f t="array" ref="E2986">IF(INDEX(I:I,ROW())&lt;&gt;"",VALUE(TRIM(LEFT(INDEX(I:I,ROW()),6))),0)</f>
        <v>0</v>
      </c>
      <c r="F2986" s="269"/>
      <c r="G2986" s="273"/>
      <c r="H2986" s="288"/>
      <c r="I2986" s="274"/>
      <c r="J2986" s="288"/>
      <c r="K2986" s="289"/>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08" cm="1">
        <f t="array" ref="E2987">IF(INDEX(I:I,ROW())&lt;&gt;"",VALUE(TRIM(LEFT(INDEX(I:I,ROW()),6))),0)</f>
        <v>0</v>
      </c>
      <c r="F2987" s="269"/>
      <c r="G2987" s="273"/>
      <c r="H2987" s="288"/>
      <c r="I2987" s="274"/>
      <c r="J2987" s="288"/>
      <c r="K2987" s="289"/>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08" cm="1">
        <f t="array" ref="E2988">IF(INDEX(I:I,ROW())&lt;&gt;"",VALUE(TRIM(LEFT(INDEX(I:I,ROW()),6))),0)</f>
        <v>0</v>
      </c>
      <c r="F2988" s="269"/>
      <c r="G2988" s="273"/>
      <c r="H2988" s="288"/>
      <c r="I2988" s="274"/>
      <c r="J2988" s="288"/>
      <c r="K2988" s="289"/>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08" cm="1">
        <f t="array" ref="E2989">IF(INDEX(I:I,ROW())&lt;&gt;"",VALUE(TRIM(LEFT(INDEX(I:I,ROW()),6))),0)</f>
        <v>0</v>
      </c>
      <c r="F2989" s="269"/>
      <c r="G2989" s="273"/>
      <c r="H2989" s="288"/>
      <c r="I2989" s="274"/>
      <c r="J2989" s="288"/>
      <c r="K2989" s="289"/>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08" cm="1">
        <f t="array" ref="E2990">IF(INDEX(I:I,ROW())&lt;&gt;"",VALUE(TRIM(LEFT(INDEX(I:I,ROW()),6))),0)</f>
        <v>0</v>
      </c>
      <c r="F2990" s="269"/>
      <c r="G2990" s="273"/>
      <c r="H2990" s="288"/>
      <c r="I2990" s="274"/>
      <c r="J2990" s="288"/>
      <c r="K2990" s="289"/>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08" cm="1">
        <f t="array" ref="E2991">IF(INDEX(I:I,ROW())&lt;&gt;"",VALUE(TRIM(LEFT(INDEX(I:I,ROW()),6))),0)</f>
        <v>0</v>
      </c>
      <c r="F2991" s="269"/>
      <c r="G2991" s="273"/>
      <c r="H2991" s="288"/>
      <c r="I2991" s="274"/>
      <c r="J2991" s="288"/>
      <c r="K2991" s="289"/>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08" cm="1">
        <f t="array" ref="E2992">IF(INDEX(I:I,ROW())&lt;&gt;"",VALUE(TRIM(LEFT(INDEX(I:I,ROW()),6))),0)</f>
        <v>0</v>
      </c>
      <c r="F2992" s="269"/>
      <c r="G2992" s="273"/>
      <c r="H2992" s="288"/>
      <c r="I2992" s="274"/>
      <c r="J2992" s="288"/>
      <c r="K2992" s="289"/>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08" cm="1">
        <f t="array" ref="E2993">IF(INDEX(I:I,ROW())&lt;&gt;"",VALUE(TRIM(LEFT(INDEX(I:I,ROW()),6))),0)</f>
        <v>0</v>
      </c>
      <c r="F2993" s="269"/>
      <c r="G2993" s="273"/>
      <c r="H2993" s="288"/>
      <c r="I2993" s="274"/>
      <c r="J2993" s="288"/>
      <c r="K2993" s="289"/>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08" cm="1">
        <f t="array" ref="E2994">IF(INDEX(I:I,ROW())&lt;&gt;"",VALUE(TRIM(LEFT(INDEX(I:I,ROW()),6))),0)</f>
        <v>0</v>
      </c>
      <c r="F2994" s="269"/>
      <c r="G2994" s="273"/>
      <c r="H2994" s="288"/>
      <c r="I2994" s="274"/>
      <c r="J2994" s="288"/>
      <c r="K2994" s="289"/>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08" cm="1">
        <f t="array" ref="E2995">IF(INDEX(I:I,ROW())&lt;&gt;"",VALUE(TRIM(LEFT(INDEX(I:I,ROW()),6))),0)</f>
        <v>0</v>
      </c>
      <c r="F2995" s="269"/>
      <c r="G2995" s="273"/>
      <c r="H2995" s="288"/>
      <c r="I2995" s="274"/>
      <c r="J2995" s="288"/>
      <c r="K2995" s="289"/>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08" cm="1">
        <f t="array" ref="E2996">IF(INDEX(I:I,ROW())&lt;&gt;"",VALUE(TRIM(LEFT(INDEX(I:I,ROW()),6))),0)</f>
        <v>0</v>
      </c>
      <c r="F2996" s="269"/>
      <c r="G2996" s="273"/>
      <c r="H2996" s="288"/>
      <c r="I2996" s="274"/>
      <c r="J2996" s="288"/>
      <c r="K2996" s="289"/>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08" cm="1">
        <f t="array" ref="E2997">IF(INDEX(I:I,ROW())&lt;&gt;"",VALUE(TRIM(LEFT(INDEX(I:I,ROW()),6))),0)</f>
        <v>0</v>
      </c>
      <c r="F2997" s="269"/>
      <c r="G2997" s="273"/>
      <c r="H2997" s="288"/>
      <c r="I2997" s="274"/>
      <c r="J2997" s="288"/>
      <c r="K2997" s="289"/>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08" cm="1">
        <f t="array" ref="E2998">IF(INDEX(I:I,ROW())&lt;&gt;"",VALUE(TRIM(LEFT(INDEX(I:I,ROW()),6))),0)</f>
        <v>0</v>
      </c>
      <c r="F2998" s="269"/>
      <c r="G2998" s="273"/>
      <c r="H2998" s="288"/>
      <c r="I2998" s="274"/>
      <c r="J2998" s="288"/>
      <c r="K2998" s="289"/>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08" cm="1">
        <f t="array" ref="E2999">IF(INDEX(I:I,ROW())&lt;&gt;"",VALUE(TRIM(LEFT(INDEX(I:I,ROW()),6))),0)</f>
        <v>0</v>
      </c>
      <c r="F2999" s="269"/>
      <c r="G2999" s="273"/>
      <c r="H2999" s="288"/>
      <c r="I2999" s="274"/>
      <c r="J2999" s="288"/>
      <c r="K2999" s="289"/>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08" cm="1">
        <f t="array" ref="E3000">IF(INDEX(I:I,ROW())&lt;&gt;"",VALUE(TRIM(LEFT(INDEX(I:I,ROW()),6))),0)</f>
        <v>0</v>
      </c>
      <c r="F3000" s="269"/>
      <c r="G3000" s="273"/>
      <c r="H3000" s="288"/>
      <c r="I3000" s="274"/>
      <c r="J3000" s="288"/>
      <c r="K3000" s="289"/>
      <c r="L3000" s="50"/>
      <c r="M3000" s="63"/>
    </row>
    <row r="3002" spans="1:13">
      <c r="I3002" s="314" t="s">
        <v>220</v>
      </c>
      <c r="J3002" s="71"/>
    </row>
  </sheetData>
  <sheetProtection sheet="1" objects="1" scenarios="1"/>
  <mergeCells count="3">
    <mergeCell ref="H2:K2"/>
    <mergeCell ref="H4:K4"/>
    <mergeCell ref="H5:K5"/>
  </mergeCells>
  <phoneticPr fontId="2" type="noConversion"/>
  <conditionalFormatting sqref="A7:E3000">
    <cfRule type="containsBlanks" dxfId="55" priority="1">
      <formula>LEN(TRIM(A7))=0</formula>
    </cfRule>
  </conditionalFormatting>
  <conditionalFormatting sqref="E3001:E3004">
    <cfRule type="expression" dxfId="54" priority="59">
      <formula>E3001&gt;0</formula>
    </cfRule>
  </conditionalFormatting>
  <conditionalFormatting sqref="F7:F3000">
    <cfRule type="duplicateValues" dxfId="53" priority="129"/>
  </conditionalFormatting>
  <conditionalFormatting sqref="F19:F3004">
    <cfRule type="expression" dxfId="52" priority="109">
      <formula>E19&gt;0</formula>
    </cfRule>
  </conditionalFormatting>
  <conditionalFormatting sqref="F7:M3000">
    <cfRule type="expression" dxfId="51" priority="19">
      <formula>INDEX($E:$E,ROW())&gt;0</formula>
    </cfRule>
  </conditionalFormatting>
  <conditionalFormatting sqref="G19:G3004">
    <cfRule type="expression" dxfId="50" priority="111">
      <formula>E19&gt;0</formula>
    </cfRule>
  </conditionalFormatting>
  <conditionalFormatting sqref="H7:H17">
    <cfRule type="expression" dxfId="49" priority="3">
      <formula>E7&gt;0</formula>
    </cfRule>
  </conditionalFormatting>
  <conditionalFormatting sqref="H19:H3004">
    <cfRule type="expression" dxfId="48" priority="113">
      <formula>E19&gt;0</formula>
    </cfRule>
  </conditionalFormatting>
  <conditionalFormatting sqref="I19:I3000 I3001:J3004">
    <cfRule type="expression" dxfId="47" priority="115">
      <formula>E19</formula>
    </cfRule>
  </conditionalFormatting>
  <conditionalFormatting sqref="J19:J3000">
    <cfRule type="expression" dxfId="46" priority="118">
      <formula>E19&gt;0</formula>
    </cfRule>
  </conditionalFormatting>
  <conditionalFormatting sqref="K19:K3004">
    <cfRule type="expression" dxfId="45" priority="120">
      <formula>E19&gt;0</formula>
    </cfRule>
  </conditionalFormatting>
  <conditionalFormatting sqref="L19:L3004">
    <cfRule type="expression" dxfId="44" priority="122">
      <formula>E19&gt;0</formula>
    </cfRule>
  </conditionalFormatting>
  <conditionalFormatting sqref="M19:M3004">
    <cfRule type="expression" dxfId="43" priority="124">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55" customFormat="1" ht="17" customHeight="1">
      <c r="A1" s="153" t="str">
        <f ca="1">日記簿!F1</f>
        <v/>
      </c>
      <c r="B1" s="154"/>
      <c r="C1" s="154"/>
      <c r="E1" s="264">
        <f>IF(A5&lt;&gt;"",VALUE(TRIM(LEFT(A5,6))),0)</f>
        <v>1121</v>
      </c>
      <c r="F1" s="264" t="str">
        <f>IF(E1="","",VLOOKUP(E1,會計科目表,4,FALSE))</f>
        <v>借</v>
      </c>
      <c r="G1" s="265">
        <f>筆數</f>
        <v>4</v>
      </c>
      <c r="H1" s="261">
        <f>IF(L1&lt;16,VLOOKUP(L1,清單!E3:G17,3,FALSE),L3)</f>
        <v>45292</v>
      </c>
      <c r="I1" s="261">
        <f>IF(L1&lt;16,VLOOKUP(L1,清單!E3:H17,4,FALSE),L4)</f>
        <v>45657</v>
      </c>
      <c r="J1" s="262"/>
      <c r="K1" s="262"/>
      <c r="L1" s="261">
        <f>MATCH(L2,清單!F3:F18,0)</f>
        <v>15</v>
      </c>
      <c r="N1" s="263" t="str">
        <f>IF(G1&gt;500,"注意！資料筆數超過單次可列印上限500筆，請分期間列印","")</f>
        <v/>
      </c>
    </row>
    <row r="2" spans="1:14" ht="20" customHeight="1" thickBot="1">
      <c r="A2" s="57" t="str">
        <f>公司名稱</f>
        <v>社團法人OO協會</v>
      </c>
      <c r="B2" s="199"/>
      <c r="C2" s="199"/>
      <c r="D2" s="57"/>
      <c r="E2" s="57"/>
      <c r="F2" s="57"/>
      <c r="G2" s="57"/>
      <c r="H2" s="57"/>
      <c r="I2" s="57"/>
      <c r="J2" s="57"/>
      <c r="K2" s="271" t="s">
        <v>178</v>
      </c>
      <c r="L2" s="271" t="s">
        <v>179</v>
      </c>
    </row>
    <row r="3" spans="1:14" ht="20" customHeight="1" thickBot="1">
      <c r="A3" s="57" t="str">
        <f>IF(OR(K2="全部",K2=""),"總分類帳","專案分類帳 - "&amp;VLOOKUP(K2,專案清單!B5:C50,2,FALSE))</f>
        <v>總分類帳</v>
      </c>
      <c r="B3" s="57"/>
      <c r="C3" s="57"/>
      <c r="D3" s="57"/>
      <c r="E3" s="57"/>
      <c r="F3" s="57"/>
      <c r="G3" s="57"/>
      <c r="H3" s="57"/>
      <c r="I3" s="57"/>
      <c r="J3" s="57"/>
      <c r="K3" s="254" t="str">
        <f>HYPERLINK("#$A$8","第一筆")</f>
        <v>第一筆</v>
      </c>
      <c r="L3" s="307">
        <v>45292</v>
      </c>
    </row>
    <row r="4" spans="1:14" ht="20" customHeight="1" thickBot="1">
      <c r="A4" s="202"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56"/>
      <c r="C4" s="256"/>
      <c r="D4" s="26"/>
      <c r="E4" s="26"/>
      <c r="F4" s="77"/>
      <c r="G4" s="78"/>
      <c r="H4" s="34"/>
      <c r="I4" s="78"/>
      <c r="K4" s="280" t="str">
        <f ca="1">HYPERLINK("#$A$"&amp;MATCH("",B8:B514,0)+6,"最末筆")</f>
        <v>最末筆</v>
      </c>
      <c r="L4" s="308">
        <v>45657</v>
      </c>
    </row>
    <row r="5" spans="1:14" ht="20" customHeight="1" thickBot="1">
      <c r="A5" s="322" t="s">
        <v>237</v>
      </c>
      <c r="B5" s="323"/>
      <c r="C5" s="323"/>
      <c r="D5" s="323"/>
      <c r="E5" s="303"/>
      <c r="F5" s="6"/>
      <c r="G5" s="5"/>
      <c r="H5" s="7"/>
      <c r="I5" s="98" t="str">
        <f>日記簿!M5</f>
        <v>幣別：新台幣</v>
      </c>
      <c r="J5" s="255"/>
    </row>
    <row r="6" spans="1:14" ht="20" customHeight="1" thickBot="1">
      <c r="A6" s="8" t="s">
        <v>0</v>
      </c>
      <c r="B6" s="9" t="s">
        <v>1</v>
      </c>
      <c r="C6" s="9" t="s">
        <v>163</v>
      </c>
      <c r="D6" s="10" t="s">
        <v>2</v>
      </c>
      <c r="E6" s="10"/>
      <c r="F6" s="11"/>
      <c r="G6" s="8" t="s">
        <v>26</v>
      </c>
      <c r="H6" s="12" t="s">
        <v>27</v>
      </c>
      <c r="I6" s="12" t="s">
        <v>30</v>
      </c>
      <c r="J6" s="56"/>
    </row>
    <row r="7" spans="1:14">
      <c r="A7" s="54"/>
      <c r="B7" s="55"/>
      <c r="C7" s="291"/>
      <c r="D7" s="320" t="str">
        <f>IF(LEFT(E1,1)&gt;="4",0,IF(I7&gt;0,"【期初餘額】",""))</f>
        <v/>
      </c>
      <c r="E7" s="321"/>
      <c r="F7" s="321"/>
      <c r="G7" s="54"/>
      <c r="H7" s="56"/>
      <c r="I7" s="181">
        <f>IF(LEFT(E1,1)&gt;="4",0,IF($F$1="借",SUMIFS(傳票借方,傳票日期,"&lt;"&amp;分起日,傳票科目,$E1)-SUMIFS(傳票貸方,傳票日期,"&lt;"&amp;分起日,傳票科目,$E1),SUMIFS(傳票貸方,傳票日期,"&lt;"&amp;分起日,傳票科目,$E1)-SUMIFS(傳票借方,傳票日期,"&lt;"&amp;分起日,傳票科目,$E1)))</f>
        <v>0</v>
      </c>
      <c r="J7" s="181"/>
    </row>
    <row r="8" spans="1:14">
      <c r="A8" s="257" t="str">
        <f t="shared" ref="A8:A71" ca="1" si="0">IF(ROW()-7&lt;=筆數,VLOOKUP(ROW()-7,日記表,3,FALSE),"")</f>
        <v>2401001</v>
      </c>
      <c r="B8" s="258">
        <f t="shared" ref="B8:B71" ca="1" si="1">IF(ROW()-7&lt;=筆數,VLOOKUP(ROW()-7,日記表,4,FALSE),"")</f>
        <v>45292</v>
      </c>
      <c r="C8" s="292">
        <f t="shared" ref="C8:C71" ca="1" si="2">IF(ROW()-7&lt;=筆數,VLOOKUP(ROW()-7,日記表,10,FALSE),"")</f>
        <v>0</v>
      </c>
      <c r="D8" s="318" t="str">
        <f t="shared" ref="D8:D71" ca="1" si="3">IF(ROW()-7&lt;=筆數,VLOOKUP(ROW()-7,日記表,11,FALSE),"")</f>
        <v>上期結轉</v>
      </c>
      <c r="E8" s="319"/>
      <c r="F8" s="319"/>
      <c r="G8" s="259">
        <f t="shared" ref="G8:G71" ca="1" si="4">IF(ROW()-7&lt;=筆數,VLOOKUP(ROW()-7,日記表,12,FALSE),"")</f>
        <v>200000</v>
      </c>
      <c r="H8" s="259">
        <f t="shared" ref="H8:H71" ca="1" si="5">IF(ROW()-7&lt;=筆數,VLOOKUP(ROW()-7,日記表,13,FALSE),"")</f>
        <v>0</v>
      </c>
      <c r="I8" s="259">
        <f t="shared" ref="I8:I71" ca="1" si="6">IF(A8="","",IF(DC="借",I7+G8-H8,I7+H8-G8))</f>
        <v>200000</v>
      </c>
      <c r="J8" s="181"/>
    </row>
    <row r="9" spans="1:14">
      <c r="A9" s="257" t="str">
        <f t="shared" ca="1" si="0"/>
        <v>2401002</v>
      </c>
      <c r="B9" s="258">
        <f t="shared" ca="1" si="1"/>
        <v>45296</v>
      </c>
      <c r="C9" s="292">
        <f t="shared" ca="1" si="2"/>
        <v>0</v>
      </c>
      <c r="D9" s="318" t="str">
        <f t="shared" ca="1" si="3"/>
        <v>王大明入會</v>
      </c>
      <c r="E9" s="319"/>
      <c r="F9" s="319"/>
      <c r="G9" s="259">
        <f t="shared" ca="1" si="4"/>
        <v>3000</v>
      </c>
      <c r="H9" s="259">
        <f t="shared" ca="1" si="5"/>
        <v>0</v>
      </c>
      <c r="I9" s="259">
        <f t="shared" ca="1" si="6"/>
        <v>203000</v>
      </c>
      <c r="J9" s="181"/>
    </row>
    <row r="10" spans="1:14">
      <c r="A10" s="257" t="str">
        <f t="shared" ca="1" si="0"/>
        <v>2401003</v>
      </c>
      <c r="B10" s="258">
        <f t="shared" ca="1" si="1"/>
        <v>45297</v>
      </c>
      <c r="C10" s="292" t="str">
        <f t="shared" ca="1" si="2"/>
        <v>台灣燈節</v>
      </c>
      <c r="D10" s="318" t="str">
        <f t="shared" ca="1" si="3"/>
        <v>補助款</v>
      </c>
      <c r="E10" s="319"/>
      <c r="F10" s="319"/>
      <c r="G10" s="259">
        <f t="shared" ca="1" si="4"/>
        <v>100000</v>
      </c>
      <c r="H10" s="259">
        <f t="shared" ca="1" si="5"/>
        <v>0</v>
      </c>
      <c r="I10" s="259">
        <f t="shared" ca="1" si="6"/>
        <v>303000</v>
      </c>
      <c r="J10" s="181"/>
    </row>
    <row r="11" spans="1:14">
      <c r="A11" s="257" t="str">
        <f t="shared" ca="1" si="0"/>
        <v>2401004</v>
      </c>
      <c r="B11" s="258">
        <f t="shared" ca="1" si="1"/>
        <v>45298</v>
      </c>
      <c r="C11" s="292" t="str">
        <f t="shared" ca="1" si="2"/>
        <v>台灣燈節</v>
      </c>
      <c r="D11" s="318" t="str">
        <f t="shared" ca="1" si="3"/>
        <v>場地費</v>
      </c>
      <c r="E11" s="319"/>
      <c r="F11" s="319"/>
      <c r="G11" s="259">
        <f t="shared" ca="1" si="4"/>
        <v>0</v>
      </c>
      <c r="H11" s="259">
        <f t="shared" ca="1" si="5"/>
        <v>15000</v>
      </c>
      <c r="I11" s="259">
        <f t="shared" ca="1" si="6"/>
        <v>288000</v>
      </c>
      <c r="J11" s="181"/>
    </row>
    <row r="12" spans="1:14">
      <c r="A12" s="257" t="str">
        <f t="shared" si="0"/>
        <v/>
      </c>
      <c r="B12" s="258" t="str">
        <f t="shared" si="1"/>
        <v/>
      </c>
      <c r="C12" s="292" t="str">
        <f t="shared" si="2"/>
        <v/>
      </c>
      <c r="D12" s="318" t="str">
        <f t="shared" si="3"/>
        <v/>
      </c>
      <c r="E12" s="319"/>
      <c r="F12" s="319"/>
      <c r="G12" s="259" t="str">
        <f t="shared" si="4"/>
        <v/>
      </c>
      <c r="H12" s="259" t="str">
        <f t="shared" si="5"/>
        <v/>
      </c>
      <c r="I12" s="259" t="str">
        <f t="shared" si="6"/>
        <v/>
      </c>
      <c r="J12" s="181"/>
    </row>
    <row r="13" spans="1:14">
      <c r="A13" s="257" t="str">
        <f t="shared" si="0"/>
        <v/>
      </c>
      <c r="B13" s="258" t="str">
        <f t="shared" si="1"/>
        <v/>
      </c>
      <c r="C13" s="292" t="str">
        <f t="shared" si="2"/>
        <v/>
      </c>
      <c r="D13" s="318" t="str">
        <f t="shared" si="3"/>
        <v/>
      </c>
      <c r="E13" s="319"/>
      <c r="F13" s="319"/>
      <c r="G13" s="259" t="str">
        <f t="shared" si="4"/>
        <v/>
      </c>
      <c r="H13" s="259" t="str">
        <f t="shared" si="5"/>
        <v/>
      </c>
      <c r="I13" s="259" t="str">
        <f t="shared" si="6"/>
        <v/>
      </c>
      <c r="J13" s="181"/>
    </row>
    <row r="14" spans="1:14">
      <c r="A14" s="257" t="str">
        <f t="shared" si="0"/>
        <v/>
      </c>
      <c r="B14" s="258" t="str">
        <f t="shared" si="1"/>
        <v/>
      </c>
      <c r="C14" s="292" t="str">
        <f t="shared" si="2"/>
        <v/>
      </c>
      <c r="D14" s="318" t="str">
        <f t="shared" si="3"/>
        <v/>
      </c>
      <c r="E14" s="319"/>
      <c r="F14" s="319"/>
      <c r="G14" s="259" t="str">
        <f t="shared" si="4"/>
        <v/>
      </c>
      <c r="H14" s="259" t="str">
        <f t="shared" si="5"/>
        <v/>
      </c>
      <c r="I14" s="259" t="str">
        <f t="shared" si="6"/>
        <v/>
      </c>
      <c r="J14" s="181"/>
    </row>
    <row r="15" spans="1:14">
      <c r="A15" s="257" t="str">
        <f t="shared" si="0"/>
        <v/>
      </c>
      <c r="B15" s="258" t="str">
        <f t="shared" si="1"/>
        <v/>
      </c>
      <c r="C15" s="292" t="str">
        <f t="shared" si="2"/>
        <v/>
      </c>
      <c r="D15" s="318" t="str">
        <f t="shared" si="3"/>
        <v/>
      </c>
      <c r="E15" s="319"/>
      <c r="F15" s="319"/>
      <c r="G15" s="259" t="str">
        <f t="shared" si="4"/>
        <v/>
      </c>
      <c r="H15" s="259" t="str">
        <f t="shared" si="5"/>
        <v/>
      </c>
      <c r="I15" s="259" t="str">
        <f t="shared" si="6"/>
        <v/>
      </c>
      <c r="J15" s="181"/>
    </row>
    <row r="16" spans="1:14">
      <c r="A16" s="257" t="str">
        <f t="shared" si="0"/>
        <v/>
      </c>
      <c r="B16" s="258" t="str">
        <f t="shared" si="1"/>
        <v/>
      </c>
      <c r="C16" s="292" t="str">
        <f t="shared" si="2"/>
        <v/>
      </c>
      <c r="D16" s="318" t="str">
        <f t="shared" si="3"/>
        <v/>
      </c>
      <c r="E16" s="319"/>
      <c r="F16" s="319"/>
      <c r="G16" s="259" t="str">
        <f t="shared" si="4"/>
        <v/>
      </c>
      <c r="H16" s="259" t="str">
        <f t="shared" si="5"/>
        <v/>
      </c>
      <c r="I16" s="259" t="str">
        <f t="shared" si="6"/>
        <v/>
      </c>
      <c r="J16" s="181"/>
    </row>
    <row r="17" spans="1:10" ht="17" customHeight="1">
      <c r="A17" s="257" t="str">
        <f t="shared" si="0"/>
        <v/>
      </c>
      <c r="B17" s="258" t="str">
        <f t="shared" si="1"/>
        <v/>
      </c>
      <c r="C17" s="292" t="str">
        <f t="shared" si="2"/>
        <v/>
      </c>
      <c r="D17" s="318" t="str">
        <f t="shared" si="3"/>
        <v/>
      </c>
      <c r="E17" s="319"/>
      <c r="F17" s="319"/>
      <c r="G17" s="259" t="str">
        <f t="shared" si="4"/>
        <v/>
      </c>
      <c r="H17" s="259" t="str">
        <f t="shared" si="5"/>
        <v/>
      </c>
      <c r="I17" s="259" t="str">
        <f t="shared" si="6"/>
        <v/>
      </c>
      <c r="J17" s="181"/>
    </row>
    <row r="18" spans="1:10" ht="17" customHeight="1">
      <c r="A18" s="257" t="str">
        <f t="shared" si="0"/>
        <v/>
      </c>
      <c r="B18" s="258" t="str">
        <f t="shared" si="1"/>
        <v/>
      </c>
      <c r="C18" s="292" t="str">
        <f t="shared" si="2"/>
        <v/>
      </c>
      <c r="D18" s="318" t="str">
        <f t="shared" si="3"/>
        <v/>
      </c>
      <c r="E18" s="319"/>
      <c r="F18" s="319"/>
      <c r="G18" s="259" t="str">
        <f t="shared" si="4"/>
        <v/>
      </c>
      <c r="H18" s="259" t="str">
        <f t="shared" si="5"/>
        <v/>
      </c>
      <c r="I18" s="259" t="str">
        <f t="shared" si="6"/>
        <v/>
      </c>
      <c r="J18" s="181"/>
    </row>
    <row r="19" spans="1:10" ht="17" customHeight="1">
      <c r="A19" s="257" t="str">
        <f t="shared" si="0"/>
        <v/>
      </c>
      <c r="B19" s="258" t="str">
        <f t="shared" si="1"/>
        <v/>
      </c>
      <c r="C19" s="292" t="str">
        <f t="shared" si="2"/>
        <v/>
      </c>
      <c r="D19" s="318" t="str">
        <f t="shared" si="3"/>
        <v/>
      </c>
      <c r="E19" s="319"/>
      <c r="F19" s="319"/>
      <c r="G19" s="259" t="str">
        <f t="shared" si="4"/>
        <v/>
      </c>
      <c r="H19" s="259" t="str">
        <f t="shared" si="5"/>
        <v/>
      </c>
      <c r="I19" s="259" t="str">
        <f t="shared" si="6"/>
        <v/>
      </c>
      <c r="J19" s="181"/>
    </row>
    <row r="20" spans="1:10" ht="17" customHeight="1">
      <c r="A20" s="257" t="str">
        <f t="shared" si="0"/>
        <v/>
      </c>
      <c r="B20" s="258" t="str">
        <f t="shared" si="1"/>
        <v/>
      </c>
      <c r="C20" s="292" t="str">
        <f t="shared" si="2"/>
        <v/>
      </c>
      <c r="D20" s="318" t="str">
        <f t="shared" si="3"/>
        <v/>
      </c>
      <c r="E20" s="319"/>
      <c r="F20" s="319"/>
      <c r="G20" s="259" t="str">
        <f t="shared" si="4"/>
        <v/>
      </c>
      <c r="H20" s="259" t="str">
        <f t="shared" si="5"/>
        <v/>
      </c>
      <c r="I20" s="259" t="str">
        <f t="shared" si="6"/>
        <v/>
      </c>
      <c r="J20" s="181"/>
    </row>
    <row r="21" spans="1:10" ht="17" customHeight="1">
      <c r="A21" s="257" t="str">
        <f t="shared" si="0"/>
        <v/>
      </c>
      <c r="B21" s="258" t="str">
        <f t="shared" si="1"/>
        <v/>
      </c>
      <c r="C21" s="292" t="str">
        <f t="shared" si="2"/>
        <v/>
      </c>
      <c r="D21" s="318" t="str">
        <f t="shared" si="3"/>
        <v/>
      </c>
      <c r="E21" s="319"/>
      <c r="F21" s="319"/>
      <c r="G21" s="259" t="str">
        <f t="shared" si="4"/>
        <v/>
      </c>
      <c r="H21" s="259" t="str">
        <f t="shared" si="5"/>
        <v/>
      </c>
      <c r="I21" s="259" t="str">
        <f t="shared" si="6"/>
        <v/>
      </c>
      <c r="J21" s="181"/>
    </row>
    <row r="22" spans="1:10" ht="17" customHeight="1">
      <c r="A22" s="257" t="str">
        <f t="shared" si="0"/>
        <v/>
      </c>
      <c r="B22" s="258" t="str">
        <f t="shared" si="1"/>
        <v/>
      </c>
      <c r="C22" s="292" t="str">
        <f t="shared" si="2"/>
        <v/>
      </c>
      <c r="D22" s="318" t="str">
        <f t="shared" si="3"/>
        <v/>
      </c>
      <c r="E22" s="319"/>
      <c r="F22" s="319"/>
      <c r="G22" s="259" t="str">
        <f t="shared" si="4"/>
        <v/>
      </c>
      <c r="H22" s="259" t="str">
        <f t="shared" si="5"/>
        <v/>
      </c>
      <c r="I22" s="259" t="str">
        <f t="shared" si="6"/>
        <v/>
      </c>
      <c r="J22" s="181"/>
    </row>
    <row r="23" spans="1:10" ht="17" customHeight="1">
      <c r="A23" s="257" t="str">
        <f t="shared" si="0"/>
        <v/>
      </c>
      <c r="B23" s="258" t="str">
        <f t="shared" si="1"/>
        <v/>
      </c>
      <c r="C23" s="292" t="str">
        <f t="shared" si="2"/>
        <v/>
      </c>
      <c r="D23" s="318" t="str">
        <f t="shared" si="3"/>
        <v/>
      </c>
      <c r="E23" s="319"/>
      <c r="F23" s="319"/>
      <c r="G23" s="259" t="str">
        <f t="shared" si="4"/>
        <v/>
      </c>
      <c r="H23" s="259" t="str">
        <f t="shared" si="5"/>
        <v/>
      </c>
      <c r="I23" s="259" t="str">
        <f t="shared" si="6"/>
        <v/>
      </c>
      <c r="J23" s="181"/>
    </row>
    <row r="24" spans="1:10" ht="17" customHeight="1">
      <c r="A24" s="257" t="str">
        <f t="shared" si="0"/>
        <v/>
      </c>
      <c r="B24" s="258" t="str">
        <f t="shared" si="1"/>
        <v/>
      </c>
      <c r="C24" s="292" t="str">
        <f t="shared" si="2"/>
        <v/>
      </c>
      <c r="D24" s="318" t="str">
        <f t="shared" si="3"/>
        <v/>
      </c>
      <c r="E24" s="319"/>
      <c r="F24" s="319"/>
      <c r="G24" s="259" t="str">
        <f t="shared" si="4"/>
        <v/>
      </c>
      <c r="H24" s="259" t="str">
        <f t="shared" si="5"/>
        <v/>
      </c>
      <c r="I24" s="259" t="str">
        <f t="shared" si="6"/>
        <v/>
      </c>
      <c r="J24" s="181"/>
    </row>
    <row r="25" spans="1:10" ht="17" customHeight="1">
      <c r="A25" s="257" t="str">
        <f t="shared" si="0"/>
        <v/>
      </c>
      <c r="B25" s="258" t="str">
        <f t="shared" si="1"/>
        <v/>
      </c>
      <c r="C25" s="292" t="str">
        <f t="shared" si="2"/>
        <v/>
      </c>
      <c r="D25" s="318" t="str">
        <f t="shared" si="3"/>
        <v/>
      </c>
      <c r="E25" s="319"/>
      <c r="F25" s="319"/>
      <c r="G25" s="259" t="str">
        <f t="shared" si="4"/>
        <v/>
      </c>
      <c r="H25" s="259" t="str">
        <f t="shared" si="5"/>
        <v/>
      </c>
      <c r="I25" s="259" t="str">
        <f t="shared" si="6"/>
        <v/>
      </c>
      <c r="J25" s="181"/>
    </row>
    <row r="26" spans="1:10" ht="17" customHeight="1">
      <c r="A26" s="257" t="str">
        <f t="shared" si="0"/>
        <v/>
      </c>
      <c r="B26" s="258" t="str">
        <f t="shared" si="1"/>
        <v/>
      </c>
      <c r="C26" s="292" t="str">
        <f t="shared" si="2"/>
        <v/>
      </c>
      <c r="D26" s="318" t="str">
        <f t="shared" si="3"/>
        <v/>
      </c>
      <c r="E26" s="319"/>
      <c r="F26" s="319"/>
      <c r="G26" s="259" t="str">
        <f t="shared" si="4"/>
        <v/>
      </c>
      <c r="H26" s="259" t="str">
        <f t="shared" si="5"/>
        <v/>
      </c>
      <c r="I26" s="259" t="str">
        <f t="shared" si="6"/>
        <v/>
      </c>
      <c r="J26" s="181"/>
    </row>
    <row r="27" spans="1:10" ht="17" customHeight="1">
      <c r="A27" s="257" t="str">
        <f t="shared" si="0"/>
        <v/>
      </c>
      <c r="B27" s="258" t="str">
        <f t="shared" si="1"/>
        <v/>
      </c>
      <c r="C27" s="292" t="str">
        <f t="shared" si="2"/>
        <v/>
      </c>
      <c r="D27" s="318" t="str">
        <f t="shared" si="3"/>
        <v/>
      </c>
      <c r="E27" s="319"/>
      <c r="F27" s="319"/>
      <c r="G27" s="259" t="str">
        <f t="shared" si="4"/>
        <v/>
      </c>
      <c r="H27" s="259" t="str">
        <f t="shared" si="5"/>
        <v/>
      </c>
      <c r="I27" s="259" t="str">
        <f t="shared" si="6"/>
        <v/>
      </c>
      <c r="J27" s="181"/>
    </row>
    <row r="28" spans="1:10" ht="17" customHeight="1">
      <c r="A28" s="257" t="str">
        <f t="shared" si="0"/>
        <v/>
      </c>
      <c r="B28" s="258" t="str">
        <f t="shared" si="1"/>
        <v/>
      </c>
      <c r="C28" s="292" t="str">
        <f t="shared" si="2"/>
        <v/>
      </c>
      <c r="D28" s="318" t="str">
        <f t="shared" si="3"/>
        <v/>
      </c>
      <c r="E28" s="319"/>
      <c r="F28" s="319"/>
      <c r="G28" s="259" t="str">
        <f t="shared" si="4"/>
        <v/>
      </c>
      <c r="H28" s="259" t="str">
        <f t="shared" si="5"/>
        <v/>
      </c>
      <c r="I28" s="259" t="str">
        <f t="shared" si="6"/>
        <v/>
      </c>
      <c r="J28" s="181"/>
    </row>
    <row r="29" spans="1:10" ht="17" customHeight="1">
      <c r="A29" s="257" t="str">
        <f t="shared" si="0"/>
        <v/>
      </c>
      <c r="B29" s="258" t="str">
        <f t="shared" si="1"/>
        <v/>
      </c>
      <c r="C29" s="292" t="str">
        <f t="shared" si="2"/>
        <v/>
      </c>
      <c r="D29" s="318" t="str">
        <f t="shared" si="3"/>
        <v/>
      </c>
      <c r="E29" s="319"/>
      <c r="F29" s="319"/>
      <c r="G29" s="259" t="str">
        <f t="shared" si="4"/>
        <v/>
      </c>
      <c r="H29" s="259" t="str">
        <f t="shared" si="5"/>
        <v/>
      </c>
      <c r="I29" s="259" t="str">
        <f t="shared" si="6"/>
        <v/>
      </c>
      <c r="J29" s="181"/>
    </row>
    <row r="30" spans="1:10" ht="17" customHeight="1">
      <c r="A30" s="257" t="str">
        <f t="shared" si="0"/>
        <v/>
      </c>
      <c r="B30" s="258" t="str">
        <f t="shared" si="1"/>
        <v/>
      </c>
      <c r="C30" s="292" t="str">
        <f t="shared" si="2"/>
        <v/>
      </c>
      <c r="D30" s="318" t="str">
        <f t="shared" si="3"/>
        <v/>
      </c>
      <c r="E30" s="319"/>
      <c r="F30" s="319"/>
      <c r="G30" s="259" t="str">
        <f t="shared" si="4"/>
        <v/>
      </c>
      <c r="H30" s="259" t="str">
        <f t="shared" si="5"/>
        <v/>
      </c>
      <c r="I30" s="259" t="str">
        <f t="shared" si="6"/>
        <v/>
      </c>
      <c r="J30" s="181"/>
    </row>
    <row r="31" spans="1:10" ht="17" customHeight="1">
      <c r="A31" s="257" t="str">
        <f t="shared" si="0"/>
        <v/>
      </c>
      <c r="B31" s="258" t="str">
        <f t="shared" si="1"/>
        <v/>
      </c>
      <c r="C31" s="292" t="str">
        <f t="shared" si="2"/>
        <v/>
      </c>
      <c r="D31" s="318" t="str">
        <f t="shared" si="3"/>
        <v/>
      </c>
      <c r="E31" s="319"/>
      <c r="F31" s="319"/>
      <c r="G31" s="259" t="str">
        <f t="shared" si="4"/>
        <v/>
      </c>
      <c r="H31" s="259" t="str">
        <f t="shared" si="5"/>
        <v/>
      </c>
      <c r="I31" s="259" t="str">
        <f t="shared" si="6"/>
        <v/>
      </c>
      <c r="J31" s="181"/>
    </row>
    <row r="32" spans="1:10" ht="17" customHeight="1">
      <c r="A32" s="257" t="str">
        <f t="shared" si="0"/>
        <v/>
      </c>
      <c r="B32" s="258" t="str">
        <f t="shared" si="1"/>
        <v/>
      </c>
      <c r="C32" s="292" t="str">
        <f t="shared" si="2"/>
        <v/>
      </c>
      <c r="D32" s="318" t="str">
        <f t="shared" si="3"/>
        <v/>
      </c>
      <c r="E32" s="319"/>
      <c r="F32" s="319"/>
      <c r="G32" s="259" t="str">
        <f t="shared" si="4"/>
        <v/>
      </c>
      <c r="H32" s="259" t="str">
        <f t="shared" si="5"/>
        <v/>
      </c>
      <c r="I32" s="259" t="str">
        <f t="shared" si="6"/>
        <v/>
      </c>
      <c r="J32" s="181"/>
    </row>
    <row r="33" spans="1:10" ht="17" customHeight="1">
      <c r="A33" s="257" t="str">
        <f t="shared" si="0"/>
        <v/>
      </c>
      <c r="B33" s="258" t="str">
        <f t="shared" si="1"/>
        <v/>
      </c>
      <c r="C33" s="292" t="str">
        <f t="shared" si="2"/>
        <v/>
      </c>
      <c r="D33" s="318" t="str">
        <f t="shared" si="3"/>
        <v/>
      </c>
      <c r="E33" s="319"/>
      <c r="F33" s="319"/>
      <c r="G33" s="259" t="str">
        <f t="shared" si="4"/>
        <v/>
      </c>
      <c r="H33" s="259" t="str">
        <f t="shared" si="5"/>
        <v/>
      </c>
      <c r="I33" s="259" t="str">
        <f t="shared" si="6"/>
        <v/>
      </c>
      <c r="J33" s="181"/>
    </row>
    <row r="34" spans="1:10" ht="17" customHeight="1">
      <c r="A34" s="257" t="str">
        <f t="shared" si="0"/>
        <v/>
      </c>
      <c r="B34" s="258" t="str">
        <f t="shared" si="1"/>
        <v/>
      </c>
      <c r="C34" s="292" t="str">
        <f t="shared" si="2"/>
        <v/>
      </c>
      <c r="D34" s="318" t="str">
        <f t="shared" si="3"/>
        <v/>
      </c>
      <c r="E34" s="319"/>
      <c r="F34" s="319"/>
      <c r="G34" s="259" t="str">
        <f t="shared" si="4"/>
        <v/>
      </c>
      <c r="H34" s="259" t="str">
        <f t="shared" si="5"/>
        <v/>
      </c>
      <c r="I34" s="259" t="str">
        <f t="shared" si="6"/>
        <v/>
      </c>
      <c r="J34" s="181"/>
    </row>
    <row r="35" spans="1:10" ht="17" customHeight="1">
      <c r="A35" s="257" t="str">
        <f t="shared" si="0"/>
        <v/>
      </c>
      <c r="B35" s="258" t="str">
        <f t="shared" si="1"/>
        <v/>
      </c>
      <c r="C35" s="292" t="str">
        <f t="shared" si="2"/>
        <v/>
      </c>
      <c r="D35" s="318" t="str">
        <f t="shared" si="3"/>
        <v/>
      </c>
      <c r="E35" s="319"/>
      <c r="F35" s="319"/>
      <c r="G35" s="259" t="str">
        <f t="shared" si="4"/>
        <v/>
      </c>
      <c r="H35" s="259" t="str">
        <f t="shared" si="5"/>
        <v/>
      </c>
      <c r="I35" s="259" t="str">
        <f t="shared" si="6"/>
        <v/>
      </c>
      <c r="J35" s="181"/>
    </row>
    <row r="36" spans="1:10" ht="17" customHeight="1">
      <c r="A36" s="257" t="str">
        <f t="shared" si="0"/>
        <v/>
      </c>
      <c r="B36" s="258" t="str">
        <f t="shared" si="1"/>
        <v/>
      </c>
      <c r="C36" s="292" t="str">
        <f t="shared" si="2"/>
        <v/>
      </c>
      <c r="D36" s="318" t="str">
        <f t="shared" si="3"/>
        <v/>
      </c>
      <c r="E36" s="319"/>
      <c r="F36" s="319"/>
      <c r="G36" s="259" t="str">
        <f t="shared" si="4"/>
        <v/>
      </c>
      <c r="H36" s="259" t="str">
        <f t="shared" si="5"/>
        <v/>
      </c>
      <c r="I36" s="259" t="str">
        <f t="shared" si="6"/>
        <v/>
      </c>
      <c r="J36" s="181"/>
    </row>
    <row r="37" spans="1:10" ht="17" customHeight="1">
      <c r="A37" s="257" t="str">
        <f t="shared" si="0"/>
        <v/>
      </c>
      <c r="B37" s="258" t="str">
        <f t="shared" si="1"/>
        <v/>
      </c>
      <c r="C37" s="292" t="str">
        <f t="shared" si="2"/>
        <v/>
      </c>
      <c r="D37" s="318" t="str">
        <f t="shared" si="3"/>
        <v/>
      </c>
      <c r="E37" s="319"/>
      <c r="F37" s="319"/>
      <c r="G37" s="259" t="str">
        <f t="shared" si="4"/>
        <v/>
      </c>
      <c r="H37" s="259" t="str">
        <f t="shared" si="5"/>
        <v/>
      </c>
      <c r="I37" s="259" t="str">
        <f t="shared" si="6"/>
        <v/>
      </c>
      <c r="J37" s="181"/>
    </row>
    <row r="38" spans="1:10" ht="17" customHeight="1">
      <c r="A38" s="257" t="str">
        <f t="shared" si="0"/>
        <v/>
      </c>
      <c r="B38" s="258" t="str">
        <f t="shared" si="1"/>
        <v/>
      </c>
      <c r="C38" s="292" t="str">
        <f t="shared" si="2"/>
        <v/>
      </c>
      <c r="D38" s="318" t="str">
        <f t="shared" si="3"/>
        <v/>
      </c>
      <c r="E38" s="319"/>
      <c r="F38" s="319"/>
      <c r="G38" s="259" t="str">
        <f t="shared" si="4"/>
        <v/>
      </c>
      <c r="H38" s="259" t="str">
        <f t="shared" si="5"/>
        <v/>
      </c>
      <c r="I38" s="259" t="str">
        <f t="shared" si="6"/>
        <v/>
      </c>
      <c r="J38" s="181"/>
    </row>
    <row r="39" spans="1:10" ht="17" customHeight="1">
      <c r="A39" s="257" t="str">
        <f t="shared" si="0"/>
        <v/>
      </c>
      <c r="B39" s="258" t="str">
        <f t="shared" si="1"/>
        <v/>
      </c>
      <c r="C39" s="292" t="str">
        <f t="shared" si="2"/>
        <v/>
      </c>
      <c r="D39" s="318" t="str">
        <f t="shared" si="3"/>
        <v/>
      </c>
      <c r="E39" s="319"/>
      <c r="F39" s="319"/>
      <c r="G39" s="259" t="str">
        <f t="shared" si="4"/>
        <v/>
      </c>
      <c r="H39" s="259" t="str">
        <f t="shared" si="5"/>
        <v/>
      </c>
      <c r="I39" s="259" t="str">
        <f t="shared" si="6"/>
        <v/>
      </c>
      <c r="J39" s="181"/>
    </row>
    <row r="40" spans="1:10" ht="17" customHeight="1">
      <c r="A40" s="257" t="str">
        <f t="shared" si="0"/>
        <v/>
      </c>
      <c r="B40" s="258" t="str">
        <f t="shared" si="1"/>
        <v/>
      </c>
      <c r="C40" s="292" t="str">
        <f t="shared" si="2"/>
        <v/>
      </c>
      <c r="D40" s="318" t="str">
        <f t="shared" si="3"/>
        <v/>
      </c>
      <c r="E40" s="319"/>
      <c r="F40" s="319"/>
      <c r="G40" s="259" t="str">
        <f t="shared" si="4"/>
        <v/>
      </c>
      <c r="H40" s="259" t="str">
        <f t="shared" si="5"/>
        <v/>
      </c>
      <c r="I40" s="259" t="str">
        <f t="shared" si="6"/>
        <v/>
      </c>
      <c r="J40" s="181"/>
    </row>
    <row r="41" spans="1:10" ht="17" customHeight="1">
      <c r="A41" s="257" t="str">
        <f t="shared" si="0"/>
        <v/>
      </c>
      <c r="B41" s="258" t="str">
        <f t="shared" si="1"/>
        <v/>
      </c>
      <c r="C41" s="292" t="str">
        <f t="shared" si="2"/>
        <v/>
      </c>
      <c r="D41" s="318" t="str">
        <f t="shared" si="3"/>
        <v/>
      </c>
      <c r="E41" s="319"/>
      <c r="F41" s="319"/>
      <c r="G41" s="259" t="str">
        <f t="shared" si="4"/>
        <v/>
      </c>
      <c r="H41" s="259" t="str">
        <f t="shared" si="5"/>
        <v/>
      </c>
      <c r="I41" s="259" t="str">
        <f t="shared" si="6"/>
        <v/>
      </c>
      <c r="J41" s="181"/>
    </row>
    <row r="42" spans="1:10">
      <c r="A42" s="257" t="str">
        <f t="shared" si="0"/>
        <v/>
      </c>
      <c r="B42" s="258" t="str">
        <f t="shared" si="1"/>
        <v/>
      </c>
      <c r="C42" s="292" t="str">
        <f t="shared" si="2"/>
        <v/>
      </c>
      <c r="D42" s="318" t="str">
        <f t="shared" si="3"/>
        <v/>
      </c>
      <c r="E42" s="319"/>
      <c r="F42" s="319"/>
      <c r="G42" s="259" t="str">
        <f t="shared" si="4"/>
        <v/>
      </c>
      <c r="H42" s="259" t="str">
        <f t="shared" si="5"/>
        <v/>
      </c>
      <c r="I42" s="259" t="str">
        <f t="shared" si="6"/>
        <v/>
      </c>
      <c r="J42" s="181"/>
    </row>
    <row r="43" spans="1:10">
      <c r="A43" s="257" t="str">
        <f t="shared" si="0"/>
        <v/>
      </c>
      <c r="B43" s="258" t="str">
        <f t="shared" si="1"/>
        <v/>
      </c>
      <c r="C43" s="292" t="str">
        <f t="shared" si="2"/>
        <v/>
      </c>
      <c r="D43" s="318" t="str">
        <f t="shared" si="3"/>
        <v/>
      </c>
      <c r="E43" s="319"/>
      <c r="F43" s="319"/>
      <c r="G43" s="259" t="str">
        <f t="shared" si="4"/>
        <v/>
      </c>
      <c r="H43" s="259" t="str">
        <f t="shared" si="5"/>
        <v/>
      </c>
      <c r="I43" s="259" t="str">
        <f t="shared" si="6"/>
        <v/>
      </c>
      <c r="J43" s="181"/>
    </row>
    <row r="44" spans="1:10">
      <c r="A44" s="257" t="str">
        <f t="shared" si="0"/>
        <v/>
      </c>
      <c r="B44" s="258" t="str">
        <f t="shared" si="1"/>
        <v/>
      </c>
      <c r="C44" s="292" t="str">
        <f t="shared" si="2"/>
        <v/>
      </c>
      <c r="D44" s="318" t="str">
        <f t="shared" si="3"/>
        <v/>
      </c>
      <c r="E44" s="319"/>
      <c r="F44" s="319"/>
      <c r="G44" s="259" t="str">
        <f t="shared" si="4"/>
        <v/>
      </c>
      <c r="H44" s="259" t="str">
        <f t="shared" si="5"/>
        <v/>
      </c>
      <c r="I44" s="259" t="str">
        <f t="shared" si="6"/>
        <v/>
      </c>
      <c r="J44" s="181"/>
    </row>
    <row r="45" spans="1:10">
      <c r="A45" s="257" t="str">
        <f t="shared" si="0"/>
        <v/>
      </c>
      <c r="B45" s="258" t="str">
        <f t="shared" si="1"/>
        <v/>
      </c>
      <c r="C45" s="292" t="str">
        <f t="shared" si="2"/>
        <v/>
      </c>
      <c r="D45" s="318" t="str">
        <f t="shared" si="3"/>
        <v/>
      </c>
      <c r="E45" s="319"/>
      <c r="F45" s="319"/>
      <c r="G45" s="259" t="str">
        <f t="shared" si="4"/>
        <v/>
      </c>
      <c r="H45" s="259" t="str">
        <f t="shared" si="5"/>
        <v/>
      </c>
      <c r="I45" s="259" t="str">
        <f t="shared" si="6"/>
        <v/>
      </c>
      <c r="J45" s="181"/>
    </row>
    <row r="46" spans="1:10">
      <c r="A46" s="257" t="str">
        <f t="shared" si="0"/>
        <v/>
      </c>
      <c r="B46" s="258" t="str">
        <f t="shared" si="1"/>
        <v/>
      </c>
      <c r="C46" s="292" t="str">
        <f t="shared" si="2"/>
        <v/>
      </c>
      <c r="D46" s="318" t="str">
        <f t="shared" si="3"/>
        <v/>
      </c>
      <c r="E46" s="319"/>
      <c r="F46" s="319"/>
      <c r="G46" s="259" t="str">
        <f t="shared" si="4"/>
        <v/>
      </c>
      <c r="H46" s="259" t="str">
        <f t="shared" si="5"/>
        <v/>
      </c>
      <c r="I46" s="259" t="str">
        <f t="shared" si="6"/>
        <v/>
      </c>
      <c r="J46" s="181"/>
    </row>
    <row r="47" spans="1:10">
      <c r="A47" s="257" t="str">
        <f t="shared" si="0"/>
        <v/>
      </c>
      <c r="B47" s="258" t="str">
        <f t="shared" si="1"/>
        <v/>
      </c>
      <c r="C47" s="292" t="str">
        <f t="shared" si="2"/>
        <v/>
      </c>
      <c r="D47" s="318" t="str">
        <f t="shared" si="3"/>
        <v/>
      </c>
      <c r="E47" s="319"/>
      <c r="F47" s="319"/>
      <c r="G47" s="259" t="str">
        <f t="shared" si="4"/>
        <v/>
      </c>
      <c r="H47" s="259" t="str">
        <f t="shared" si="5"/>
        <v/>
      </c>
      <c r="I47" s="259" t="str">
        <f t="shared" si="6"/>
        <v/>
      </c>
      <c r="J47" s="181"/>
    </row>
    <row r="48" spans="1:10">
      <c r="A48" s="257" t="str">
        <f t="shared" si="0"/>
        <v/>
      </c>
      <c r="B48" s="258" t="str">
        <f t="shared" si="1"/>
        <v/>
      </c>
      <c r="C48" s="292" t="str">
        <f t="shared" si="2"/>
        <v/>
      </c>
      <c r="D48" s="318" t="str">
        <f t="shared" si="3"/>
        <v/>
      </c>
      <c r="E48" s="319"/>
      <c r="F48" s="319"/>
      <c r="G48" s="259" t="str">
        <f t="shared" si="4"/>
        <v/>
      </c>
      <c r="H48" s="259" t="str">
        <f t="shared" si="5"/>
        <v/>
      </c>
      <c r="I48" s="259" t="str">
        <f t="shared" si="6"/>
        <v/>
      </c>
      <c r="J48" s="181"/>
    </row>
    <row r="49" spans="1:10">
      <c r="A49" s="257" t="str">
        <f t="shared" si="0"/>
        <v/>
      </c>
      <c r="B49" s="258" t="str">
        <f t="shared" si="1"/>
        <v/>
      </c>
      <c r="C49" s="292" t="str">
        <f t="shared" si="2"/>
        <v/>
      </c>
      <c r="D49" s="318" t="str">
        <f t="shared" si="3"/>
        <v/>
      </c>
      <c r="E49" s="319"/>
      <c r="F49" s="319"/>
      <c r="G49" s="259" t="str">
        <f t="shared" si="4"/>
        <v/>
      </c>
      <c r="H49" s="259" t="str">
        <f t="shared" si="5"/>
        <v/>
      </c>
      <c r="I49" s="259" t="str">
        <f t="shared" si="6"/>
        <v/>
      </c>
      <c r="J49" s="181"/>
    </row>
    <row r="50" spans="1:10">
      <c r="A50" s="257" t="str">
        <f t="shared" si="0"/>
        <v/>
      </c>
      <c r="B50" s="258" t="str">
        <f t="shared" si="1"/>
        <v/>
      </c>
      <c r="C50" s="292" t="str">
        <f t="shared" si="2"/>
        <v/>
      </c>
      <c r="D50" s="318" t="str">
        <f t="shared" si="3"/>
        <v/>
      </c>
      <c r="E50" s="319"/>
      <c r="F50" s="319"/>
      <c r="G50" s="259" t="str">
        <f t="shared" si="4"/>
        <v/>
      </c>
      <c r="H50" s="259" t="str">
        <f t="shared" si="5"/>
        <v/>
      </c>
      <c r="I50" s="259" t="str">
        <f t="shared" si="6"/>
        <v/>
      </c>
      <c r="J50" s="181"/>
    </row>
    <row r="51" spans="1:10">
      <c r="A51" s="257" t="str">
        <f t="shared" si="0"/>
        <v/>
      </c>
      <c r="B51" s="258" t="str">
        <f t="shared" si="1"/>
        <v/>
      </c>
      <c r="C51" s="292" t="str">
        <f t="shared" si="2"/>
        <v/>
      </c>
      <c r="D51" s="318" t="str">
        <f t="shared" si="3"/>
        <v/>
      </c>
      <c r="E51" s="319"/>
      <c r="F51" s="319"/>
      <c r="G51" s="259" t="str">
        <f t="shared" si="4"/>
        <v/>
      </c>
      <c r="H51" s="259" t="str">
        <f t="shared" si="5"/>
        <v/>
      </c>
      <c r="I51" s="259" t="str">
        <f t="shared" si="6"/>
        <v/>
      </c>
      <c r="J51" s="181"/>
    </row>
    <row r="52" spans="1:10">
      <c r="A52" s="257" t="str">
        <f t="shared" si="0"/>
        <v/>
      </c>
      <c r="B52" s="258" t="str">
        <f t="shared" si="1"/>
        <v/>
      </c>
      <c r="C52" s="292" t="str">
        <f t="shared" si="2"/>
        <v/>
      </c>
      <c r="D52" s="318" t="str">
        <f t="shared" si="3"/>
        <v/>
      </c>
      <c r="E52" s="319"/>
      <c r="F52" s="319"/>
      <c r="G52" s="259" t="str">
        <f t="shared" si="4"/>
        <v/>
      </c>
      <c r="H52" s="259" t="str">
        <f t="shared" si="5"/>
        <v/>
      </c>
      <c r="I52" s="259" t="str">
        <f t="shared" si="6"/>
        <v/>
      </c>
      <c r="J52" s="181"/>
    </row>
    <row r="53" spans="1:10">
      <c r="A53" s="257" t="str">
        <f t="shared" si="0"/>
        <v/>
      </c>
      <c r="B53" s="258" t="str">
        <f t="shared" si="1"/>
        <v/>
      </c>
      <c r="C53" s="292" t="str">
        <f t="shared" si="2"/>
        <v/>
      </c>
      <c r="D53" s="318" t="str">
        <f t="shared" si="3"/>
        <v/>
      </c>
      <c r="E53" s="319"/>
      <c r="F53" s="319"/>
      <c r="G53" s="259" t="str">
        <f t="shared" si="4"/>
        <v/>
      </c>
      <c r="H53" s="259" t="str">
        <f t="shared" si="5"/>
        <v/>
      </c>
      <c r="I53" s="259" t="str">
        <f t="shared" si="6"/>
        <v/>
      </c>
      <c r="J53" s="181"/>
    </row>
    <row r="54" spans="1:10">
      <c r="A54" s="257" t="str">
        <f t="shared" si="0"/>
        <v/>
      </c>
      <c r="B54" s="258" t="str">
        <f t="shared" si="1"/>
        <v/>
      </c>
      <c r="C54" s="292" t="str">
        <f t="shared" si="2"/>
        <v/>
      </c>
      <c r="D54" s="318" t="str">
        <f t="shared" si="3"/>
        <v/>
      </c>
      <c r="E54" s="319"/>
      <c r="F54" s="319"/>
      <c r="G54" s="259" t="str">
        <f t="shared" si="4"/>
        <v/>
      </c>
      <c r="H54" s="259" t="str">
        <f t="shared" si="5"/>
        <v/>
      </c>
      <c r="I54" s="259" t="str">
        <f t="shared" si="6"/>
        <v/>
      </c>
      <c r="J54" s="181"/>
    </row>
    <row r="55" spans="1:10">
      <c r="A55" s="257" t="str">
        <f t="shared" si="0"/>
        <v/>
      </c>
      <c r="B55" s="258" t="str">
        <f t="shared" si="1"/>
        <v/>
      </c>
      <c r="C55" s="292" t="str">
        <f t="shared" si="2"/>
        <v/>
      </c>
      <c r="D55" s="318" t="str">
        <f t="shared" si="3"/>
        <v/>
      </c>
      <c r="E55" s="319"/>
      <c r="F55" s="319"/>
      <c r="G55" s="259" t="str">
        <f t="shared" si="4"/>
        <v/>
      </c>
      <c r="H55" s="259" t="str">
        <f t="shared" si="5"/>
        <v/>
      </c>
      <c r="I55" s="259" t="str">
        <f t="shared" si="6"/>
        <v/>
      </c>
      <c r="J55" s="181"/>
    </row>
    <row r="56" spans="1:10">
      <c r="A56" s="257" t="str">
        <f t="shared" si="0"/>
        <v/>
      </c>
      <c r="B56" s="258" t="str">
        <f t="shared" si="1"/>
        <v/>
      </c>
      <c r="C56" s="292" t="str">
        <f t="shared" si="2"/>
        <v/>
      </c>
      <c r="D56" s="318" t="str">
        <f t="shared" si="3"/>
        <v/>
      </c>
      <c r="E56" s="319"/>
      <c r="F56" s="319"/>
      <c r="G56" s="259" t="str">
        <f t="shared" si="4"/>
        <v/>
      </c>
      <c r="H56" s="259" t="str">
        <f t="shared" si="5"/>
        <v/>
      </c>
      <c r="I56" s="259" t="str">
        <f t="shared" si="6"/>
        <v/>
      </c>
      <c r="J56" s="181"/>
    </row>
    <row r="57" spans="1:10">
      <c r="A57" s="257" t="str">
        <f t="shared" si="0"/>
        <v/>
      </c>
      <c r="B57" s="258" t="str">
        <f t="shared" si="1"/>
        <v/>
      </c>
      <c r="C57" s="292" t="str">
        <f t="shared" si="2"/>
        <v/>
      </c>
      <c r="D57" s="318" t="str">
        <f t="shared" si="3"/>
        <v/>
      </c>
      <c r="E57" s="319"/>
      <c r="F57" s="319"/>
      <c r="G57" s="259" t="str">
        <f t="shared" si="4"/>
        <v/>
      </c>
      <c r="H57" s="259" t="str">
        <f t="shared" si="5"/>
        <v/>
      </c>
      <c r="I57" s="259" t="str">
        <f t="shared" si="6"/>
        <v/>
      </c>
      <c r="J57" s="181"/>
    </row>
    <row r="58" spans="1:10">
      <c r="A58" s="257" t="str">
        <f t="shared" si="0"/>
        <v/>
      </c>
      <c r="B58" s="258" t="str">
        <f t="shared" si="1"/>
        <v/>
      </c>
      <c r="C58" s="292" t="str">
        <f t="shared" si="2"/>
        <v/>
      </c>
      <c r="D58" s="318" t="str">
        <f t="shared" si="3"/>
        <v/>
      </c>
      <c r="E58" s="319"/>
      <c r="F58" s="319"/>
      <c r="G58" s="259" t="str">
        <f t="shared" si="4"/>
        <v/>
      </c>
      <c r="H58" s="259" t="str">
        <f t="shared" si="5"/>
        <v/>
      </c>
      <c r="I58" s="259" t="str">
        <f t="shared" si="6"/>
        <v/>
      </c>
      <c r="J58" s="181"/>
    </row>
    <row r="59" spans="1:10">
      <c r="A59" s="257" t="str">
        <f t="shared" si="0"/>
        <v/>
      </c>
      <c r="B59" s="258" t="str">
        <f t="shared" si="1"/>
        <v/>
      </c>
      <c r="C59" s="292" t="str">
        <f t="shared" si="2"/>
        <v/>
      </c>
      <c r="D59" s="318" t="str">
        <f t="shared" si="3"/>
        <v/>
      </c>
      <c r="E59" s="319"/>
      <c r="F59" s="319"/>
      <c r="G59" s="259" t="str">
        <f t="shared" si="4"/>
        <v/>
      </c>
      <c r="H59" s="259" t="str">
        <f t="shared" si="5"/>
        <v/>
      </c>
      <c r="I59" s="259" t="str">
        <f t="shared" si="6"/>
        <v/>
      </c>
      <c r="J59" s="181"/>
    </row>
    <row r="60" spans="1:10">
      <c r="A60" s="257" t="str">
        <f t="shared" si="0"/>
        <v/>
      </c>
      <c r="B60" s="258" t="str">
        <f t="shared" si="1"/>
        <v/>
      </c>
      <c r="C60" s="292" t="str">
        <f t="shared" si="2"/>
        <v/>
      </c>
      <c r="D60" s="318" t="str">
        <f t="shared" si="3"/>
        <v/>
      </c>
      <c r="E60" s="319"/>
      <c r="F60" s="319"/>
      <c r="G60" s="259" t="str">
        <f t="shared" si="4"/>
        <v/>
      </c>
      <c r="H60" s="259" t="str">
        <f t="shared" si="5"/>
        <v/>
      </c>
      <c r="I60" s="259" t="str">
        <f t="shared" si="6"/>
        <v/>
      </c>
      <c r="J60" s="181"/>
    </row>
    <row r="61" spans="1:10">
      <c r="A61" s="257" t="str">
        <f t="shared" si="0"/>
        <v/>
      </c>
      <c r="B61" s="258" t="str">
        <f t="shared" si="1"/>
        <v/>
      </c>
      <c r="C61" s="292" t="str">
        <f t="shared" si="2"/>
        <v/>
      </c>
      <c r="D61" s="318" t="str">
        <f t="shared" si="3"/>
        <v/>
      </c>
      <c r="E61" s="319"/>
      <c r="F61" s="319"/>
      <c r="G61" s="259" t="str">
        <f t="shared" si="4"/>
        <v/>
      </c>
      <c r="H61" s="259" t="str">
        <f t="shared" si="5"/>
        <v/>
      </c>
      <c r="I61" s="259" t="str">
        <f t="shared" si="6"/>
        <v/>
      </c>
      <c r="J61" s="181"/>
    </row>
    <row r="62" spans="1:10">
      <c r="A62" s="257" t="str">
        <f t="shared" si="0"/>
        <v/>
      </c>
      <c r="B62" s="258" t="str">
        <f t="shared" si="1"/>
        <v/>
      </c>
      <c r="C62" s="292" t="str">
        <f t="shared" si="2"/>
        <v/>
      </c>
      <c r="D62" s="318" t="str">
        <f t="shared" si="3"/>
        <v/>
      </c>
      <c r="E62" s="319"/>
      <c r="F62" s="319"/>
      <c r="G62" s="259" t="str">
        <f t="shared" si="4"/>
        <v/>
      </c>
      <c r="H62" s="259" t="str">
        <f t="shared" si="5"/>
        <v/>
      </c>
      <c r="I62" s="259" t="str">
        <f t="shared" si="6"/>
        <v/>
      </c>
      <c r="J62" s="181"/>
    </row>
    <row r="63" spans="1:10">
      <c r="A63" s="257" t="str">
        <f t="shared" si="0"/>
        <v/>
      </c>
      <c r="B63" s="258" t="str">
        <f t="shared" si="1"/>
        <v/>
      </c>
      <c r="C63" s="292" t="str">
        <f t="shared" si="2"/>
        <v/>
      </c>
      <c r="D63" s="318" t="str">
        <f t="shared" si="3"/>
        <v/>
      </c>
      <c r="E63" s="319"/>
      <c r="F63" s="319"/>
      <c r="G63" s="259" t="str">
        <f t="shared" si="4"/>
        <v/>
      </c>
      <c r="H63" s="259" t="str">
        <f t="shared" si="5"/>
        <v/>
      </c>
      <c r="I63" s="259" t="str">
        <f t="shared" si="6"/>
        <v/>
      </c>
      <c r="J63" s="181"/>
    </row>
    <row r="64" spans="1:10">
      <c r="A64" s="257" t="str">
        <f t="shared" si="0"/>
        <v/>
      </c>
      <c r="B64" s="258" t="str">
        <f t="shared" si="1"/>
        <v/>
      </c>
      <c r="C64" s="292" t="str">
        <f t="shared" si="2"/>
        <v/>
      </c>
      <c r="D64" s="318" t="str">
        <f t="shared" si="3"/>
        <v/>
      </c>
      <c r="E64" s="319"/>
      <c r="F64" s="319"/>
      <c r="G64" s="259" t="str">
        <f t="shared" si="4"/>
        <v/>
      </c>
      <c r="H64" s="259" t="str">
        <f t="shared" si="5"/>
        <v/>
      </c>
      <c r="I64" s="259" t="str">
        <f t="shared" si="6"/>
        <v/>
      </c>
      <c r="J64" s="181"/>
    </row>
    <row r="65" spans="1:10">
      <c r="A65" s="257" t="str">
        <f t="shared" si="0"/>
        <v/>
      </c>
      <c r="B65" s="258" t="str">
        <f t="shared" si="1"/>
        <v/>
      </c>
      <c r="C65" s="292" t="str">
        <f t="shared" si="2"/>
        <v/>
      </c>
      <c r="D65" s="318" t="str">
        <f t="shared" si="3"/>
        <v/>
      </c>
      <c r="E65" s="319"/>
      <c r="F65" s="319"/>
      <c r="G65" s="259" t="str">
        <f t="shared" si="4"/>
        <v/>
      </c>
      <c r="H65" s="259" t="str">
        <f t="shared" si="5"/>
        <v/>
      </c>
      <c r="I65" s="259" t="str">
        <f t="shared" si="6"/>
        <v/>
      </c>
      <c r="J65" s="181"/>
    </row>
    <row r="66" spans="1:10">
      <c r="A66" s="257" t="str">
        <f t="shared" si="0"/>
        <v/>
      </c>
      <c r="B66" s="258" t="str">
        <f t="shared" si="1"/>
        <v/>
      </c>
      <c r="C66" s="292" t="str">
        <f t="shared" si="2"/>
        <v/>
      </c>
      <c r="D66" s="318" t="str">
        <f t="shared" si="3"/>
        <v/>
      </c>
      <c r="E66" s="319"/>
      <c r="F66" s="319"/>
      <c r="G66" s="259" t="str">
        <f t="shared" si="4"/>
        <v/>
      </c>
      <c r="H66" s="259" t="str">
        <f t="shared" si="5"/>
        <v/>
      </c>
      <c r="I66" s="259" t="str">
        <f t="shared" si="6"/>
        <v/>
      </c>
      <c r="J66" s="181"/>
    </row>
    <row r="67" spans="1:10">
      <c r="A67" s="257" t="str">
        <f t="shared" si="0"/>
        <v/>
      </c>
      <c r="B67" s="258" t="str">
        <f t="shared" si="1"/>
        <v/>
      </c>
      <c r="C67" s="292" t="str">
        <f t="shared" si="2"/>
        <v/>
      </c>
      <c r="D67" s="318" t="str">
        <f t="shared" si="3"/>
        <v/>
      </c>
      <c r="E67" s="319"/>
      <c r="F67" s="319"/>
      <c r="G67" s="259" t="str">
        <f t="shared" si="4"/>
        <v/>
      </c>
      <c r="H67" s="259" t="str">
        <f t="shared" si="5"/>
        <v/>
      </c>
      <c r="I67" s="259" t="str">
        <f t="shared" si="6"/>
        <v/>
      </c>
      <c r="J67" s="181"/>
    </row>
    <row r="68" spans="1:10">
      <c r="A68" s="257" t="str">
        <f t="shared" si="0"/>
        <v/>
      </c>
      <c r="B68" s="258" t="str">
        <f t="shared" si="1"/>
        <v/>
      </c>
      <c r="C68" s="292" t="str">
        <f t="shared" si="2"/>
        <v/>
      </c>
      <c r="D68" s="318" t="str">
        <f t="shared" si="3"/>
        <v/>
      </c>
      <c r="E68" s="319"/>
      <c r="F68" s="319"/>
      <c r="G68" s="259" t="str">
        <f t="shared" si="4"/>
        <v/>
      </c>
      <c r="H68" s="259" t="str">
        <f t="shared" si="5"/>
        <v/>
      </c>
      <c r="I68" s="259" t="str">
        <f t="shared" si="6"/>
        <v/>
      </c>
      <c r="J68" s="181"/>
    </row>
    <row r="69" spans="1:10">
      <c r="A69" s="257" t="str">
        <f t="shared" si="0"/>
        <v/>
      </c>
      <c r="B69" s="258" t="str">
        <f t="shared" si="1"/>
        <v/>
      </c>
      <c r="C69" s="292" t="str">
        <f t="shared" si="2"/>
        <v/>
      </c>
      <c r="D69" s="318" t="str">
        <f t="shared" si="3"/>
        <v/>
      </c>
      <c r="E69" s="319"/>
      <c r="F69" s="319"/>
      <c r="G69" s="259" t="str">
        <f t="shared" si="4"/>
        <v/>
      </c>
      <c r="H69" s="259" t="str">
        <f t="shared" si="5"/>
        <v/>
      </c>
      <c r="I69" s="259" t="str">
        <f t="shared" si="6"/>
        <v/>
      </c>
      <c r="J69" s="181"/>
    </row>
    <row r="70" spans="1:10">
      <c r="A70" s="257" t="str">
        <f t="shared" si="0"/>
        <v/>
      </c>
      <c r="B70" s="258" t="str">
        <f t="shared" si="1"/>
        <v/>
      </c>
      <c r="C70" s="292" t="str">
        <f t="shared" si="2"/>
        <v/>
      </c>
      <c r="D70" s="318" t="str">
        <f t="shared" si="3"/>
        <v/>
      </c>
      <c r="E70" s="319"/>
      <c r="F70" s="319"/>
      <c r="G70" s="259" t="str">
        <f t="shared" si="4"/>
        <v/>
      </c>
      <c r="H70" s="259" t="str">
        <f t="shared" si="5"/>
        <v/>
      </c>
      <c r="I70" s="259" t="str">
        <f t="shared" si="6"/>
        <v/>
      </c>
      <c r="J70" s="181"/>
    </row>
    <row r="71" spans="1:10">
      <c r="A71" s="257" t="str">
        <f t="shared" si="0"/>
        <v/>
      </c>
      <c r="B71" s="258" t="str">
        <f t="shared" si="1"/>
        <v/>
      </c>
      <c r="C71" s="292" t="str">
        <f t="shared" si="2"/>
        <v/>
      </c>
      <c r="D71" s="318" t="str">
        <f t="shared" si="3"/>
        <v/>
      </c>
      <c r="E71" s="319"/>
      <c r="F71" s="319"/>
      <c r="G71" s="259" t="str">
        <f t="shared" si="4"/>
        <v/>
      </c>
      <c r="H71" s="259" t="str">
        <f t="shared" si="5"/>
        <v/>
      </c>
      <c r="I71" s="259" t="str">
        <f t="shared" si="6"/>
        <v/>
      </c>
      <c r="J71" s="181"/>
    </row>
    <row r="72" spans="1:10">
      <c r="A72" s="257" t="str">
        <f t="shared" ref="A72:A135" si="7">IF(ROW()-7&lt;=筆數,VLOOKUP(ROW()-7,日記表,3,FALSE),"")</f>
        <v/>
      </c>
      <c r="B72" s="258" t="str">
        <f t="shared" ref="B72:B135" si="8">IF(ROW()-7&lt;=筆數,VLOOKUP(ROW()-7,日記表,4,FALSE),"")</f>
        <v/>
      </c>
      <c r="C72" s="292" t="str">
        <f t="shared" ref="C72:C135" si="9">IF(ROW()-7&lt;=筆數,VLOOKUP(ROW()-7,日記表,10,FALSE),"")</f>
        <v/>
      </c>
      <c r="D72" s="318" t="str">
        <f t="shared" ref="D72:D135" si="10">IF(ROW()-7&lt;=筆數,VLOOKUP(ROW()-7,日記表,11,FALSE),"")</f>
        <v/>
      </c>
      <c r="E72" s="319"/>
      <c r="F72" s="319"/>
      <c r="G72" s="259" t="str">
        <f t="shared" ref="G72:G135" si="11">IF(ROW()-7&lt;=筆數,VLOOKUP(ROW()-7,日記表,12,FALSE),"")</f>
        <v/>
      </c>
      <c r="H72" s="259" t="str">
        <f t="shared" ref="H72:H135" si="12">IF(ROW()-7&lt;=筆數,VLOOKUP(ROW()-7,日記表,13,FALSE),"")</f>
        <v/>
      </c>
      <c r="I72" s="259" t="str">
        <f t="shared" ref="I72:I135" si="13">IF(A72="","",IF(DC="借",I71+G72-H72,I71+H72-G72))</f>
        <v/>
      </c>
      <c r="J72" s="181"/>
    </row>
    <row r="73" spans="1:10">
      <c r="A73" s="257" t="str">
        <f t="shared" si="7"/>
        <v/>
      </c>
      <c r="B73" s="258" t="str">
        <f t="shared" si="8"/>
        <v/>
      </c>
      <c r="C73" s="292" t="str">
        <f t="shared" si="9"/>
        <v/>
      </c>
      <c r="D73" s="318" t="str">
        <f t="shared" si="10"/>
        <v/>
      </c>
      <c r="E73" s="319"/>
      <c r="F73" s="319"/>
      <c r="G73" s="259" t="str">
        <f t="shared" si="11"/>
        <v/>
      </c>
      <c r="H73" s="259" t="str">
        <f t="shared" si="12"/>
        <v/>
      </c>
      <c r="I73" s="259" t="str">
        <f t="shared" si="13"/>
        <v/>
      </c>
      <c r="J73" s="181"/>
    </row>
    <row r="74" spans="1:10">
      <c r="A74" s="257" t="str">
        <f t="shared" si="7"/>
        <v/>
      </c>
      <c r="B74" s="258" t="str">
        <f t="shared" si="8"/>
        <v/>
      </c>
      <c r="C74" s="292" t="str">
        <f t="shared" si="9"/>
        <v/>
      </c>
      <c r="D74" s="318" t="str">
        <f t="shared" si="10"/>
        <v/>
      </c>
      <c r="E74" s="319"/>
      <c r="F74" s="319"/>
      <c r="G74" s="259" t="str">
        <f t="shared" si="11"/>
        <v/>
      </c>
      <c r="H74" s="259" t="str">
        <f t="shared" si="12"/>
        <v/>
      </c>
      <c r="I74" s="259" t="str">
        <f t="shared" si="13"/>
        <v/>
      </c>
      <c r="J74" s="181"/>
    </row>
    <row r="75" spans="1:10">
      <c r="A75" s="257" t="str">
        <f t="shared" si="7"/>
        <v/>
      </c>
      <c r="B75" s="258" t="str">
        <f t="shared" si="8"/>
        <v/>
      </c>
      <c r="C75" s="292" t="str">
        <f t="shared" si="9"/>
        <v/>
      </c>
      <c r="D75" s="318" t="str">
        <f t="shared" si="10"/>
        <v/>
      </c>
      <c r="E75" s="319"/>
      <c r="F75" s="319"/>
      <c r="G75" s="259" t="str">
        <f t="shared" si="11"/>
        <v/>
      </c>
      <c r="H75" s="259" t="str">
        <f t="shared" si="12"/>
        <v/>
      </c>
      <c r="I75" s="259" t="str">
        <f t="shared" si="13"/>
        <v/>
      </c>
      <c r="J75" s="181"/>
    </row>
    <row r="76" spans="1:10">
      <c r="A76" s="257" t="str">
        <f t="shared" si="7"/>
        <v/>
      </c>
      <c r="B76" s="258" t="str">
        <f t="shared" si="8"/>
        <v/>
      </c>
      <c r="C76" s="292" t="str">
        <f t="shared" si="9"/>
        <v/>
      </c>
      <c r="D76" s="318" t="str">
        <f t="shared" si="10"/>
        <v/>
      </c>
      <c r="E76" s="319"/>
      <c r="F76" s="319"/>
      <c r="G76" s="259" t="str">
        <f t="shared" si="11"/>
        <v/>
      </c>
      <c r="H76" s="259" t="str">
        <f t="shared" si="12"/>
        <v/>
      </c>
      <c r="I76" s="259" t="str">
        <f t="shared" si="13"/>
        <v/>
      </c>
      <c r="J76" s="181"/>
    </row>
    <row r="77" spans="1:10">
      <c r="A77" s="257" t="str">
        <f t="shared" si="7"/>
        <v/>
      </c>
      <c r="B77" s="258" t="str">
        <f t="shared" si="8"/>
        <v/>
      </c>
      <c r="C77" s="292" t="str">
        <f t="shared" si="9"/>
        <v/>
      </c>
      <c r="D77" s="318" t="str">
        <f t="shared" si="10"/>
        <v/>
      </c>
      <c r="E77" s="319"/>
      <c r="F77" s="319"/>
      <c r="G77" s="259" t="str">
        <f t="shared" si="11"/>
        <v/>
      </c>
      <c r="H77" s="259" t="str">
        <f t="shared" si="12"/>
        <v/>
      </c>
      <c r="I77" s="259" t="str">
        <f t="shared" si="13"/>
        <v/>
      </c>
      <c r="J77" s="181"/>
    </row>
    <row r="78" spans="1:10">
      <c r="A78" s="257" t="str">
        <f t="shared" si="7"/>
        <v/>
      </c>
      <c r="B78" s="258" t="str">
        <f t="shared" si="8"/>
        <v/>
      </c>
      <c r="C78" s="292" t="str">
        <f t="shared" si="9"/>
        <v/>
      </c>
      <c r="D78" s="318" t="str">
        <f t="shared" si="10"/>
        <v/>
      </c>
      <c r="E78" s="319"/>
      <c r="F78" s="319"/>
      <c r="G78" s="259" t="str">
        <f t="shared" si="11"/>
        <v/>
      </c>
      <c r="H78" s="259" t="str">
        <f t="shared" si="12"/>
        <v/>
      </c>
      <c r="I78" s="259" t="str">
        <f t="shared" si="13"/>
        <v/>
      </c>
      <c r="J78" s="181"/>
    </row>
    <row r="79" spans="1:10">
      <c r="A79" s="257" t="str">
        <f t="shared" si="7"/>
        <v/>
      </c>
      <c r="B79" s="258" t="str">
        <f t="shared" si="8"/>
        <v/>
      </c>
      <c r="C79" s="292" t="str">
        <f t="shared" si="9"/>
        <v/>
      </c>
      <c r="D79" s="318" t="str">
        <f t="shared" si="10"/>
        <v/>
      </c>
      <c r="E79" s="319"/>
      <c r="F79" s="319"/>
      <c r="G79" s="259" t="str">
        <f t="shared" si="11"/>
        <v/>
      </c>
      <c r="H79" s="259" t="str">
        <f t="shared" si="12"/>
        <v/>
      </c>
      <c r="I79" s="259" t="str">
        <f t="shared" si="13"/>
        <v/>
      </c>
      <c r="J79" s="181"/>
    </row>
    <row r="80" spans="1:10">
      <c r="A80" s="257" t="str">
        <f t="shared" si="7"/>
        <v/>
      </c>
      <c r="B80" s="258" t="str">
        <f t="shared" si="8"/>
        <v/>
      </c>
      <c r="C80" s="292" t="str">
        <f t="shared" si="9"/>
        <v/>
      </c>
      <c r="D80" s="318" t="str">
        <f t="shared" si="10"/>
        <v/>
      </c>
      <c r="E80" s="319"/>
      <c r="F80" s="319"/>
      <c r="G80" s="259" t="str">
        <f t="shared" si="11"/>
        <v/>
      </c>
      <c r="H80" s="259" t="str">
        <f t="shared" si="12"/>
        <v/>
      </c>
      <c r="I80" s="259" t="str">
        <f t="shared" si="13"/>
        <v/>
      </c>
      <c r="J80" s="181"/>
    </row>
    <row r="81" spans="1:10">
      <c r="A81" s="257" t="str">
        <f t="shared" si="7"/>
        <v/>
      </c>
      <c r="B81" s="258" t="str">
        <f t="shared" si="8"/>
        <v/>
      </c>
      <c r="C81" s="292" t="str">
        <f t="shared" si="9"/>
        <v/>
      </c>
      <c r="D81" s="318" t="str">
        <f t="shared" si="10"/>
        <v/>
      </c>
      <c r="E81" s="319"/>
      <c r="F81" s="319"/>
      <c r="G81" s="259" t="str">
        <f t="shared" si="11"/>
        <v/>
      </c>
      <c r="H81" s="259" t="str">
        <f t="shared" si="12"/>
        <v/>
      </c>
      <c r="I81" s="259" t="str">
        <f t="shared" si="13"/>
        <v/>
      </c>
      <c r="J81" s="181"/>
    </row>
    <row r="82" spans="1:10">
      <c r="A82" s="257" t="str">
        <f t="shared" si="7"/>
        <v/>
      </c>
      <c r="B82" s="258" t="str">
        <f t="shared" si="8"/>
        <v/>
      </c>
      <c r="C82" s="292" t="str">
        <f t="shared" si="9"/>
        <v/>
      </c>
      <c r="D82" s="318" t="str">
        <f t="shared" si="10"/>
        <v/>
      </c>
      <c r="E82" s="319"/>
      <c r="F82" s="319"/>
      <c r="G82" s="259" t="str">
        <f t="shared" si="11"/>
        <v/>
      </c>
      <c r="H82" s="259" t="str">
        <f t="shared" si="12"/>
        <v/>
      </c>
      <c r="I82" s="259" t="str">
        <f t="shared" si="13"/>
        <v/>
      </c>
      <c r="J82" s="181"/>
    </row>
    <row r="83" spans="1:10">
      <c r="A83" s="257" t="str">
        <f t="shared" si="7"/>
        <v/>
      </c>
      <c r="B83" s="258" t="str">
        <f t="shared" si="8"/>
        <v/>
      </c>
      <c r="C83" s="292" t="str">
        <f t="shared" si="9"/>
        <v/>
      </c>
      <c r="D83" s="318" t="str">
        <f t="shared" si="10"/>
        <v/>
      </c>
      <c r="E83" s="319"/>
      <c r="F83" s="319"/>
      <c r="G83" s="259" t="str">
        <f t="shared" si="11"/>
        <v/>
      </c>
      <c r="H83" s="259" t="str">
        <f t="shared" si="12"/>
        <v/>
      </c>
      <c r="I83" s="259" t="str">
        <f t="shared" si="13"/>
        <v/>
      </c>
      <c r="J83" s="181"/>
    </row>
    <row r="84" spans="1:10">
      <c r="A84" s="257" t="str">
        <f t="shared" si="7"/>
        <v/>
      </c>
      <c r="B84" s="258" t="str">
        <f t="shared" si="8"/>
        <v/>
      </c>
      <c r="C84" s="292" t="str">
        <f t="shared" si="9"/>
        <v/>
      </c>
      <c r="D84" s="318" t="str">
        <f t="shared" si="10"/>
        <v/>
      </c>
      <c r="E84" s="319"/>
      <c r="F84" s="319"/>
      <c r="G84" s="259" t="str">
        <f t="shared" si="11"/>
        <v/>
      </c>
      <c r="H84" s="259" t="str">
        <f t="shared" si="12"/>
        <v/>
      </c>
      <c r="I84" s="259" t="str">
        <f t="shared" si="13"/>
        <v/>
      </c>
      <c r="J84" s="181"/>
    </row>
    <row r="85" spans="1:10">
      <c r="A85" s="257" t="str">
        <f t="shared" si="7"/>
        <v/>
      </c>
      <c r="B85" s="258" t="str">
        <f t="shared" si="8"/>
        <v/>
      </c>
      <c r="C85" s="292" t="str">
        <f t="shared" si="9"/>
        <v/>
      </c>
      <c r="D85" s="318" t="str">
        <f t="shared" si="10"/>
        <v/>
      </c>
      <c r="E85" s="319"/>
      <c r="F85" s="319"/>
      <c r="G85" s="259" t="str">
        <f t="shared" si="11"/>
        <v/>
      </c>
      <c r="H85" s="259" t="str">
        <f t="shared" si="12"/>
        <v/>
      </c>
      <c r="I85" s="259" t="str">
        <f t="shared" si="13"/>
        <v/>
      </c>
      <c r="J85" s="181"/>
    </row>
    <row r="86" spans="1:10">
      <c r="A86" s="257" t="str">
        <f t="shared" si="7"/>
        <v/>
      </c>
      <c r="B86" s="258" t="str">
        <f t="shared" si="8"/>
        <v/>
      </c>
      <c r="C86" s="292" t="str">
        <f t="shared" si="9"/>
        <v/>
      </c>
      <c r="D86" s="318" t="str">
        <f t="shared" si="10"/>
        <v/>
      </c>
      <c r="E86" s="319"/>
      <c r="F86" s="319"/>
      <c r="G86" s="259" t="str">
        <f t="shared" si="11"/>
        <v/>
      </c>
      <c r="H86" s="259" t="str">
        <f t="shared" si="12"/>
        <v/>
      </c>
      <c r="I86" s="259" t="str">
        <f t="shared" si="13"/>
        <v/>
      </c>
      <c r="J86" s="181"/>
    </row>
    <row r="87" spans="1:10">
      <c r="A87" s="257" t="str">
        <f t="shared" si="7"/>
        <v/>
      </c>
      <c r="B87" s="258" t="str">
        <f t="shared" si="8"/>
        <v/>
      </c>
      <c r="C87" s="292" t="str">
        <f t="shared" si="9"/>
        <v/>
      </c>
      <c r="D87" s="318" t="str">
        <f t="shared" si="10"/>
        <v/>
      </c>
      <c r="E87" s="319"/>
      <c r="F87" s="319"/>
      <c r="G87" s="259" t="str">
        <f t="shared" si="11"/>
        <v/>
      </c>
      <c r="H87" s="259" t="str">
        <f t="shared" si="12"/>
        <v/>
      </c>
      <c r="I87" s="259" t="str">
        <f t="shared" si="13"/>
        <v/>
      </c>
      <c r="J87" s="181"/>
    </row>
    <row r="88" spans="1:10">
      <c r="A88" s="257" t="str">
        <f t="shared" si="7"/>
        <v/>
      </c>
      <c r="B88" s="258" t="str">
        <f t="shared" si="8"/>
        <v/>
      </c>
      <c r="C88" s="292" t="str">
        <f t="shared" si="9"/>
        <v/>
      </c>
      <c r="D88" s="318" t="str">
        <f t="shared" si="10"/>
        <v/>
      </c>
      <c r="E88" s="319"/>
      <c r="F88" s="319"/>
      <c r="G88" s="259" t="str">
        <f t="shared" si="11"/>
        <v/>
      </c>
      <c r="H88" s="259" t="str">
        <f t="shared" si="12"/>
        <v/>
      </c>
      <c r="I88" s="259" t="str">
        <f t="shared" si="13"/>
        <v/>
      </c>
      <c r="J88" s="181"/>
    </row>
    <row r="89" spans="1:10">
      <c r="A89" s="257" t="str">
        <f t="shared" si="7"/>
        <v/>
      </c>
      <c r="B89" s="258" t="str">
        <f t="shared" si="8"/>
        <v/>
      </c>
      <c r="C89" s="292" t="str">
        <f t="shared" si="9"/>
        <v/>
      </c>
      <c r="D89" s="318" t="str">
        <f t="shared" si="10"/>
        <v/>
      </c>
      <c r="E89" s="319"/>
      <c r="F89" s="319"/>
      <c r="G89" s="259" t="str">
        <f t="shared" si="11"/>
        <v/>
      </c>
      <c r="H89" s="259" t="str">
        <f t="shared" si="12"/>
        <v/>
      </c>
      <c r="I89" s="259" t="str">
        <f t="shared" si="13"/>
        <v/>
      </c>
      <c r="J89" s="181"/>
    </row>
    <row r="90" spans="1:10">
      <c r="A90" s="257" t="str">
        <f t="shared" si="7"/>
        <v/>
      </c>
      <c r="B90" s="258" t="str">
        <f t="shared" si="8"/>
        <v/>
      </c>
      <c r="C90" s="292" t="str">
        <f t="shared" si="9"/>
        <v/>
      </c>
      <c r="D90" s="318" t="str">
        <f t="shared" si="10"/>
        <v/>
      </c>
      <c r="E90" s="319"/>
      <c r="F90" s="319"/>
      <c r="G90" s="259" t="str">
        <f t="shared" si="11"/>
        <v/>
      </c>
      <c r="H90" s="259" t="str">
        <f t="shared" si="12"/>
        <v/>
      </c>
      <c r="I90" s="259" t="str">
        <f t="shared" si="13"/>
        <v/>
      </c>
      <c r="J90" s="181"/>
    </row>
    <row r="91" spans="1:10">
      <c r="A91" s="257" t="str">
        <f t="shared" si="7"/>
        <v/>
      </c>
      <c r="B91" s="258" t="str">
        <f t="shared" si="8"/>
        <v/>
      </c>
      <c r="C91" s="292" t="str">
        <f t="shared" si="9"/>
        <v/>
      </c>
      <c r="D91" s="318" t="str">
        <f t="shared" si="10"/>
        <v/>
      </c>
      <c r="E91" s="319"/>
      <c r="F91" s="319"/>
      <c r="G91" s="259" t="str">
        <f t="shared" si="11"/>
        <v/>
      </c>
      <c r="H91" s="259" t="str">
        <f t="shared" si="12"/>
        <v/>
      </c>
      <c r="I91" s="259" t="str">
        <f t="shared" si="13"/>
        <v/>
      </c>
      <c r="J91" s="181"/>
    </row>
    <row r="92" spans="1:10">
      <c r="A92" s="257" t="str">
        <f t="shared" si="7"/>
        <v/>
      </c>
      <c r="B92" s="258" t="str">
        <f t="shared" si="8"/>
        <v/>
      </c>
      <c r="C92" s="292" t="str">
        <f t="shared" si="9"/>
        <v/>
      </c>
      <c r="D92" s="318" t="str">
        <f t="shared" si="10"/>
        <v/>
      </c>
      <c r="E92" s="319"/>
      <c r="F92" s="319"/>
      <c r="G92" s="259" t="str">
        <f t="shared" si="11"/>
        <v/>
      </c>
      <c r="H92" s="259" t="str">
        <f t="shared" si="12"/>
        <v/>
      </c>
      <c r="I92" s="259" t="str">
        <f t="shared" si="13"/>
        <v/>
      </c>
      <c r="J92" s="181"/>
    </row>
    <row r="93" spans="1:10">
      <c r="A93" s="257" t="str">
        <f t="shared" si="7"/>
        <v/>
      </c>
      <c r="B93" s="258" t="str">
        <f t="shared" si="8"/>
        <v/>
      </c>
      <c r="C93" s="292" t="str">
        <f t="shared" si="9"/>
        <v/>
      </c>
      <c r="D93" s="318" t="str">
        <f t="shared" si="10"/>
        <v/>
      </c>
      <c r="E93" s="319"/>
      <c r="F93" s="319"/>
      <c r="G93" s="259" t="str">
        <f t="shared" si="11"/>
        <v/>
      </c>
      <c r="H93" s="259" t="str">
        <f t="shared" si="12"/>
        <v/>
      </c>
      <c r="I93" s="259" t="str">
        <f t="shared" si="13"/>
        <v/>
      </c>
      <c r="J93" s="181"/>
    </row>
    <row r="94" spans="1:10">
      <c r="A94" s="257" t="str">
        <f t="shared" si="7"/>
        <v/>
      </c>
      <c r="B94" s="258" t="str">
        <f t="shared" si="8"/>
        <v/>
      </c>
      <c r="C94" s="292" t="str">
        <f t="shared" si="9"/>
        <v/>
      </c>
      <c r="D94" s="318" t="str">
        <f t="shared" si="10"/>
        <v/>
      </c>
      <c r="E94" s="319"/>
      <c r="F94" s="319"/>
      <c r="G94" s="259" t="str">
        <f t="shared" si="11"/>
        <v/>
      </c>
      <c r="H94" s="259" t="str">
        <f t="shared" si="12"/>
        <v/>
      </c>
      <c r="I94" s="259" t="str">
        <f t="shared" si="13"/>
        <v/>
      </c>
      <c r="J94" s="181"/>
    </row>
    <row r="95" spans="1:10">
      <c r="A95" s="257" t="str">
        <f t="shared" si="7"/>
        <v/>
      </c>
      <c r="B95" s="258" t="str">
        <f t="shared" si="8"/>
        <v/>
      </c>
      <c r="C95" s="292" t="str">
        <f t="shared" si="9"/>
        <v/>
      </c>
      <c r="D95" s="318" t="str">
        <f t="shared" si="10"/>
        <v/>
      </c>
      <c r="E95" s="319"/>
      <c r="F95" s="319"/>
      <c r="G95" s="259" t="str">
        <f t="shared" si="11"/>
        <v/>
      </c>
      <c r="H95" s="259" t="str">
        <f t="shared" si="12"/>
        <v/>
      </c>
      <c r="I95" s="259" t="str">
        <f t="shared" si="13"/>
        <v/>
      </c>
      <c r="J95" s="181"/>
    </row>
    <row r="96" spans="1:10">
      <c r="A96" s="257" t="str">
        <f t="shared" si="7"/>
        <v/>
      </c>
      <c r="B96" s="258" t="str">
        <f t="shared" si="8"/>
        <v/>
      </c>
      <c r="C96" s="292" t="str">
        <f t="shared" si="9"/>
        <v/>
      </c>
      <c r="D96" s="318" t="str">
        <f t="shared" si="10"/>
        <v/>
      </c>
      <c r="E96" s="319"/>
      <c r="F96" s="319"/>
      <c r="G96" s="259" t="str">
        <f t="shared" si="11"/>
        <v/>
      </c>
      <c r="H96" s="259" t="str">
        <f t="shared" si="12"/>
        <v/>
      </c>
      <c r="I96" s="259" t="str">
        <f t="shared" si="13"/>
        <v/>
      </c>
      <c r="J96" s="181"/>
    </row>
    <row r="97" spans="1:10">
      <c r="A97" s="257" t="str">
        <f t="shared" si="7"/>
        <v/>
      </c>
      <c r="B97" s="258" t="str">
        <f t="shared" si="8"/>
        <v/>
      </c>
      <c r="C97" s="292" t="str">
        <f t="shared" si="9"/>
        <v/>
      </c>
      <c r="D97" s="318" t="str">
        <f t="shared" si="10"/>
        <v/>
      </c>
      <c r="E97" s="319"/>
      <c r="F97" s="319"/>
      <c r="G97" s="259" t="str">
        <f t="shared" si="11"/>
        <v/>
      </c>
      <c r="H97" s="259" t="str">
        <f t="shared" si="12"/>
        <v/>
      </c>
      <c r="I97" s="259" t="str">
        <f t="shared" si="13"/>
        <v/>
      </c>
      <c r="J97" s="181"/>
    </row>
    <row r="98" spans="1:10">
      <c r="A98" s="257" t="str">
        <f t="shared" si="7"/>
        <v/>
      </c>
      <c r="B98" s="258" t="str">
        <f t="shared" si="8"/>
        <v/>
      </c>
      <c r="C98" s="292" t="str">
        <f t="shared" si="9"/>
        <v/>
      </c>
      <c r="D98" s="318" t="str">
        <f t="shared" si="10"/>
        <v/>
      </c>
      <c r="E98" s="319"/>
      <c r="F98" s="319"/>
      <c r="G98" s="259" t="str">
        <f t="shared" si="11"/>
        <v/>
      </c>
      <c r="H98" s="259" t="str">
        <f t="shared" si="12"/>
        <v/>
      </c>
      <c r="I98" s="259" t="str">
        <f t="shared" si="13"/>
        <v/>
      </c>
      <c r="J98" s="181"/>
    </row>
    <row r="99" spans="1:10">
      <c r="A99" s="257" t="str">
        <f t="shared" si="7"/>
        <v/>
      </c>
      <c r="B99" s="258" t="str">
        <f t="shared" si="8"/>
        <v/>
      </c>
      <c r="C99" s="292" t="str">
        <f t="shared" si="9"/>
        <v/>
      </c>
      <c r="D99" s="318" t="str">
        <f t="shared" si="10"/>
        <v/>
      </c>
      <c r="E99" s="319"/>
      <c r="F99" s="319"/>
      <c r="G99" s="259" t="str">
        <f t="shared" si="11"/>
        <v/>
      </c>
      <c r="H99" s="259" t="str">
        <f t="shared" si="12"/>
        <v/>
      </c>
      <c r="I99" s="259" t="str">
        <f t="shared" si="13"/>
        <v/>
      </c>
      <c r="J99" s="181"/>
    </row>
    <row r="100" spans="1:10">
      <c r="A100" s="257" t="str">
        <f t="shared" si="7"/>
        <v/>
      </c>
      <c r="B100" s="258" t="str">
        <f t="shared" si="8"/>
        <v/>
      </c>
      <c r="C100" s="292" t="str">
        <f t="shared" si="9"/>
        <v/>
      </c>
      <c r="D100" s="318" t="str">
        <f t="shared" si="10"/>
        <v/>
      </c>
      <c r="E100" s="319"/>
      <c r="F100" s="319"/>
      <c r="G100" s="259" t="str">
        <f t="shared" si="11"/>
        <v/>
      </c>
      <c r="H100" s="259" t="str">
        <f t="shared" si="12"/>
        <v/>
      </c>
      <c r="I100" s="259" t="str">
        <f t="shared" si="13"/>
        <v/>
      </c>
      <c r="J100" s="181"/>
    </row>
    <row r="101" spans="1:10">
      <c r="A101" s="257" t="str">
        <f t="shared" si="7"/>
        <v/>
      </c>
      <c r="B101" s="258" t="str">
        <f t="shared" si="8"/>
        <v/>
      </c>
      <c r="C101" s="292" t="str">
        <f t="shared" si="9"/>
        <v/>
      </c>
      <c r="D101" s="318" t="str">
        <f t="shared" si="10"/>
        <v/>
      </c>
      <c r="E101" s="319"/>
      <c r="F101" s="319"/>
      <c r="G101" s="259" t="str">
        <f t="shared" si="11"/>
        <v/>
      </c>
      <c r="H101" s="259" t="str">
        <f t="shared" si="12"/>
        <v/>
      </c>
      <c r="I101" s="259" t="str">
        <f t="shared" si="13"/>
        <v/>
      </c>
      <c r="J101" s="181"/>
    </row>
    <row r="102" spans="1:10">
      <c r="A102" s="257" t="str">
        <f t="shared" si="7"/>
        <v/>
      </c>
      <c r="B102" s="258" t="str">
        <f t="shared" si="8"/>
        <v/>
      </c>
      <c r="C102" s="292" t="str">
        <f t="shared" si="9"/>
        <v/>
      </c>
      <c r="D102" s="318" t="str">
        <f t="shared" si="10"/>
        <v/>
      </c>
      <c r="E102" s="319"/>
      <c r="F102" s="319"/>
      <c r="G102" s="259" t="str">
        <f t="shared" si="11"/>
        <v/>
      </c>
      <c r="H102" s="259" t="str">
        <f t="shared" si="12"/>
        <v/>
      </c>
      <c r="I102" s="259" t="str">
        <f t="shared" si="13"/>
        <v/>
      </c>
      <c r="J102" s="181"/>
    </row>
    <row r="103" spans="1:10">
      <c r="A103" s="257" t="str">
        <f t="shared" si="7"/>
        <v/>
      </c>
      <c r="B103" s="258" t="str">
        <f t="shared" si="8"/>
        <v/>
      </c>
      <c r="C103" s="292" t="str">
        <f t="shared" si="9"/>
        <v/>
      </c>
      <c r="D103" s="318" t="str">
        <f t="shared" si="10"/>
        <v/>
      </c>
      <c r="E103" s="319"/>
      <c r="F103" s="319"/>
      <c r="G103" s="259" t="str">
        <f t="shared" si="11"/>
        <v/>
      </c>
      <c r="H103" s="259" t="str">
        <f t="shared" si="12"/>
        <v/>
      </c>
      <c r="I103" s="259" t="str">
        <f t="shared" si="13"/>
        <v/>
      </c>
      <c r="J103" s="181"/>
    </row>
    <row r="104" spans="1:10">
      <c r="A104" s="257" t="str">
        <f t="shared" si="7"/>
        <v/>
      </c>
      <c r="B104" s="258" t="str">
        <f t="shared" si="8"/>
        <v/>
      </c>
      <c r="C104" s="292" t="str">
        <f t="shared" si="9"/>
        <v/>
      </c>
      <c r="D104" s="318" t="str">
        <f t="shared" si="10"/>
        <v/>
      </c>
      <c r="E104" s="319"/>
      <c r="F104" s="319"/>
      <c r="G104" s="259" t="str">
        <f t="shared" si="11"/>
        <v/>
      </c>
      <c r="H104" s="259" t="str">
        <f t="shared" si="12"/>
        <v/>
      </c>
      <c r="I104" s="259" t="str">
        <f t="shared" si="13"/>
        <v/>
      </c>
      <c r="J104" s="181"/>
    </row>
    <row r="105" spans="1:10">
      <c r="A105" s="257" t="str">
        <f t="shared" si="7"/>
        <v/>
      </c>
      <c r="B105" s="258" t="str">
        <f t="shared" si="8"/>
        <v/>
      </c>
      <c r="C105" s="292" t="str">
        <f t="shared" si="9"/>
        <v/>
      </c>
      <c r="D105" s="318" t="str">
        <f t="shared" si="10"/>
        <v/>
      </c>
      <c r="E105" s="319"/>
      <c r="F105" s="319"/>
      <c r="G105" s="259" t="str">
        <f t="shared" si="11"/>
        <v/>
      </c>
      <c r="H105" s="259" t="str">
        <f t="shared" si="12"/>
        <v/>
      </c>
      <c r="I105" s="259" t="str">
        <f t="shared" si="13"/>
        <v/>
      </c>
      <c r="J105" s="181"/>
    </row>
    <row r="106" spans="1:10">
      <c r="A106" s="257" t="str">
        <f t="shared" si="7"/>
        <v/>
      </c>
      <c r="B106" s="258" t="str">
        <f t="shared" si="8"/>
        <v/>
      </c>
      <c r="C106" s="292" t="str">
        <f t="shared" si="9"/>
        <v/>
      </c>
      <c r="D106" s="318" t="str">
        <f t="shared" si="10"/>
        <v/>
      </c>
      <c r="E106" s="319"/>
      <c r="F106" s="319"/>
      <c r="G106" s="259" t="str">
        <f t="shared" si="11"/>
        <v/>
      </c>
      <c r="H106" s="259" t="str">
        <f t="shared" si="12"/>
        <v/>
      </c>
      <c r="I106" s="259" t="str">
        <f t="shared" si="13"/>
        <v/>
      </c>
      <c r="J106" s="181"/>
    </row>
    <row r="107" spans="1:10">
      <c r="A107" s="257" t="str">
        <f t="shared" si="7"/>
        <v/>
      </c>
      <c r="B107" s="258" t="str">
        <f t="shared" si="8"/>
        <v/>
      </c>
      <c r="C107" s="292" t="str">
        <f t="shared" si="9"/>
        <v/>
      </c>
      <c r="D107" s="318" t="str">
        <f t="shared" si="10"/>
        <v/>
      </c>
      <c r="E107" s="319"/>
      <c r="F107" s="319"/>
      <c r="G107" s="259" t="str">
        <f t="shared" si="11"/>
        <v/>
      </c>
      <c r="H107" s="259" t="str">
        <f t="shared" si="12"/>
        <v/>
      </c>
      <c r="I107" s="259" t="str">
        <f t="shared" si="13"/>
        <v/>
      </c>
      <c r="J107" s="181"/>
    </row>
    <row r="108" spans="1:10">
      <c r="A108" s="257" t="str">
        <f t="shared" si="7"/>
        <v/>
      </c>
      <c r="B108" s="258" t="str">
        <f t="shared" si="8"/>
        <v/>
      </c>
      <c r="C108" s="292" t="str">
        <f t="shared" si="9"/>
        <v/>
      </c>
      <c r="D108" s="318" t="str">
        <f t="shared" si="10"/>
        <v/>
      </c>
      <c r="E108" s="319"/>
      <c r="F108" s="319"/>
      <c r="G108" s="259" t="str">
        <f t="shared" si="11"/>
        <v/>
      </c>
      <c r="H108" s="259" t="str">
        <f t="shared" si="12"/>
        <v/>
      </c>
      <c r="I108" s="259" t="str">
        <f t="shared" si="13"/>
        <v/>
      </c>
      <c r="J108" s="181"/>
    </row>
    <row r="109" spans="1:10">
      <c r="A109" s="257" t="str">
        <f t="shared" si="7"/>
        <v/>
      </c>
      <c r="B109" s="258" t="str">
        <f t="shared" si="8"/>
        <v/>
      </c>
      <c r="C109" s="292" t="str">
        <f t="shared" si="9"/>
        <v/>
      </c>
      <c r="D109" s="318" t="str">
        <f t="shared" si="10"/>
        <v/>
      </c>
      <c r="E109" s="319"/>
      <c r="F109" s="319"/>
      <c r="G109" s="259" t="str">
        <f t="shared" si="11"/>
        <v/>
      </c>
      <c r="H109" s="259" t="str">
        <f t="shared" si="12"/>
        <v/>
      </c>
      <c r="I109" s="259" t="str">
        <f t="shared" si="13"/>
        <v/>
      </c>
      <c r="J109" s="181"/>
    </row>
    <row r="110" spans="1:10">
      <c r="A110" s="257" t="str">
        <f t="shared" si="7"/>
        <v/>
      </c>
      <c r="B110" s="258" t="str">
        <f t="shared" si="8"/>
        <v/>
      </c>
      <c r="C110" s="292" t="str">
        <f t="shared" si="9"/>
        <v/>
      </c>
      <c r="D110" s="318" t="str">
        <f t="shared" si="10"/>
        <v/>
      </c>
      <c r="E110" s="319"/>
      <c r="F110" s="319"/>
      <c r="G110" s="259" t="str">
        <f t="shared" si="11"/>
        <v/>
      </c>
      <c r="H110" s="259" t="str">
        <f t="shared" si="12"/>
        <v/>
      </c>
      <c r="I110" s="259" t="str">
        <f t="shared" si="13"/>
        <v/>
      </c>
      <c r="J110" s="181"/>
    </row>
    <row r="111" spans="1:10">
      <c r="A111" s="257" t="str">
        <f t="shared" si="7"/>
        <v/>
      </c>
      <c r="B111" s="258" t="str">
        <f t="shared" si="8"/>
        <v/>
      </c>
      <c r="C111" s="292" t="str">
        <f t="shared" si="9"/>
        <v/>
      </c>
      <c r="D111" s="318" t="str">
        <f t="shared" si="10"/>
        <v/>
      </c>
      <c r="E111" s="319"/>
      <c r="F111" s="319"/>
      <c r="G111" s="259" t="str">
        <f t="shared" si="11"/>
        <v/>
      </c>
      <c r="H111" s="259" t="str">
        <f t="shared" si="12"/>
        <v/>
      </c>
      <c r="I111" s="259" t="str">
        <f t="shared" si="13"/>
        <v/>
      </c>
      <c r="J111" s="181"/>
    </row>
    <row r="112" spans="1:10">
      <c r="A112" s="257" t="str">
        <f t="shared" si="7"/>
        <v/>
      </c>
      <c r="B112" s="258" t="str">
        <f t="shared" si="8"/>
        <v/>
      </c>
      <c r="C112" s="292" t="str">
        <f t="shared" si="9"/>
        <v/>
      </c>
      <c r="D112" s="318" t="str">
        <f t="shared" si="10"/>
        <v/>
      </c>
      <c r="E112" s="319"/>
      <c r="F112" s="319"/>
      <c r="G112" s="259" t="str">
        <f t="shared" si="11"/>
        <v/>
      </c>
      <c r="H112" s="259" t="str">
        <f t="shared" si="12"/>
        <v/>
      </c>
      <c r="I112" s="259" t="str">
        <f t="shared" si="13"/>
        <v/>
      </c>
      <c r="J112" s="181"/>
    </row>
    <row r="113" spans="1:10">
      <c r="A113" s="257" t="str">
        <f t="shared" si="7"/>
        <v/>
      </c>
      <c r="B113" s="258" t="str">
        <f t="shared" si="8"/>
        <v/>
      </c>
      <c r="C113" s="292" t="str">
        <f t="shared" si="9"/>
        <v/>
      </c>
      <c r="D113" s="318" t="str">
        <f t="shared" si="10"/>
        <v/>
      </c>
      <c r="E113" s="319"/>
      <c r="F113" s="319"/>
      <c r="G113" s="259" t="str">
        <f t="shared" si="11"/>
        <v/>
      </c>
      <c r="H113" s="259" t="str">
        <f t="shared" si="12"/>
        <v/>
      </c>
      <c r="I113" s="259" t="str">
        <f t="shared" si="13"/>
        <v/>
      </c>
      <c r="J113" s="181"/>
    </row>
    <row r="114" spans="1:10">
      <c r="A114" s="257" t="str">
        <f t="shared" si="7"/>
        <v/>
      </c>
      <c r="B114" s="258" t="str">
        <f t="shared" si="8"/>
        <v/>
      </c>
      <c r="C114" s="292" t="str">
        <f t="shared" si="9"/>
        <v/>
      </c>
      <c r="D114" s="318" t="str">
        <f t="shared" si="10"/>
        <v/>
      </c>
      <c r="E114" s="319"/>
      <c r="F114" s="319"/>
      <c r="G114" s="259" t="str">
        <f t="shared" si="11"/>
        <v/>
      </c>
      <c r="H114" s="259" t="str">
        <f t="shared" si="12"/>
        <v/>
      </c>
      <c r="I114" s="259" t="str">
        <f t="shared" si="13"/>
        <v/>
      </c>
      <c r="J114" s="181"/>
    </row>
    <row r="115" spans="1:10">
      <c r="A115" s="257" t="str">
        <f t="shared" si="7"/>
        <v/>
      </c>
      <c r="B115" s="258" t="str">
        <f t="shared" si="8"/>
        <v/>
      </c>
      <c r="C115" s="292" t="str">
        <f t="shared" si="9"/>
        <v/>
      </c>
      <c r="D115" s="318" t="str">
        <f t="shared" si="10"/>
        <v/>
      </c>
      <c r="E115" s="319"/>
      <c r="F115" s="319"/>
      <c r="G115" s="259" t="str">
        <f t="shared" si="11"/>
        <v/>
      </c>
      <c r="H115" s="259" t="str">
        <f t="shared" si="12"/>
        <v/>
      </c>
      <c r="I115" s="259" t="str">
        <f t="shared" si="13"/>
        <v/>
      </c>
      <c r="J115" s="181"/>
    </row>
    <row r="116" spans="1:10">
      <c r="A116" s="257" t="str">
        <f t="shared" si="7"/>
        <v/>
      </c>
      <c r="B116" s="258" t="str">
        <f t="shared" si="8"/>
        <v/>
      </c>
      <c r="C116" s="292" t="str">
        <f t="shared" si="9"/>
        <v/>
      </c>
      <c r="D116" s="318" t="str">
        <f t="shared" si="10"/>
        <v/>
      </c>
      <c r="E116" s="319"/>
      <c r="F116" s="319"/>
      <c r="G116" s="259" t="str">
        <f t="shared" si="11"/>
        <v/>
      </c>
      <c r="H116" s="259" t="str">
        <f t="shared" si="12"/>
        <v/>
      </c>
      <c r="I116" s="259" t="str">
        <f t="shared" si="13"/>
        <v/>
      </c>
      <c r="J116" s="181"/>
    </row>
    <row r="117" spans="1:10">
      <c r="A117" s="257" t="str">
        <f t="shared" si="7"/>
        <v/>
      </c>
      <c r="B117" s="258" t="str">
        <f t="shared" si="8"/>
        <v/>
      </c>
      <c r="C117" s="292" t="str">
        <f t="shared" si="9"/>
        <v/>
      </c>
      <c r="D117" s="318" t="str">
        <f t="shared" si="10"/>
        <v/>
      </c>
      <c r="E117" s="319"/>
      <c r="F117" s="319"/>
      <c r="G117" s="259" t="str">
        <f t="shared" si="11"/>
        <v/>
      </c>
      <c r="H117" s="259" t="str">
        <f t="shared" si="12"/>
        <v/>
      </c>
      <c r="I117" s="259" t="str">
        <f t="shared" si="13"/>
        <v/>
      </c>
      <c r="J117" s="181"/>
    </row>
    <row r="118" spans="1:10">
      <c r="A118" s="257" t="str">
        <f t="shared" si="7"/>
        <v/>
      </c>
      <c r="B118" s="258" t="str">
        <f t="shared" si="8"/>
        <v/>
      </c>
      <c r="C118" s="292" t="str">
        <f t="shared" si="9"/>
        <v/>
      </c>
      <c r="D118" s="318" t="str">
        <f t="shared" si="10"/>
        <v/>
      </c>
      <c r="E118" s="319"/>
      <c r="F118" s="319"/>
      <c r="G118" s="259" t="str">
        <f t="shared" si="11"/>
        <v/>
      </c>
      <c r="H118" s="259" t="str">
        <f t="shared" si="12"/>
        <v/>
      </c>
      <c r="I118" s="259" t="str">
        <f t="shared" si="13"/>
        <v/>
      </c>
      <c r="J118" s="181"/>
    </row>
    <row r="119" spans="1:10">
      <c r="A119" s="257" t="str">
        <f t="shared" si="7"/>
        <v/>
      </c>
      <c r="B119" s="258" t="str">
        <f t="shared" si="8"/>
        <v/>
      </c>
      <c r="C119" s="292" t="str">
        <f t="shared" si="9"/>
        <v/>
      </c>
      <c r="D119" s="318" t="str">
        <f t="shared" si="10"/>
        <v/>
      </c>
      <c r="E119" s="319"/>
      <c r="F119" s="319"/>
      <c r="G119" s="259" t="str">
        <f t="shared" si="11"/>
        <v/>
      </c>
      <c r="H119" s="259" t="str">
        <f t="shared" si="12"/>
        <v/>
      </c>
      <c r="I119" s="259" t="str">
        <f t="shared" si="13"/>
        <v/>
      </c>
      <c r="J119" s="181"/>
    </row>
    <row r="120" spans="1:10">
      <c r="A120" s="257" t="str">
        <f t="shared" si="7"/>
        <v/>
      </c>
      <c r="B120" s="258" t="str">
        <f t="shared" si="8"/>
        <v/>
      </c>
      <c r="C120" s="292" t="str">
        <f t="shared" si="9"/>
        <v/>
      </c>
      <c r="D120" s="318" t="str">
        <f t="shared" si="10"/>
        <v/>
      </c>
      <c r="E120" s="319"/>
      <c r="F120" s="319"/>
      <c r="G120" s="259" t="str">
        <f t="shared" si="11"/>
        <v/>
      </c>
      <c r="H120" s="259" t="str">
        <f t="shared" si="12"/>
        <v/>
      </c>
      <c r="I120" s="259" t="str">
        <f t="shared" si="13"/>
        <v/>
      </c>
      <c r="J120" s="181"/>
    </row>
    <row r="121" spans="1:10">
      <c r="A121" s="257" t="str">
        <f t="shared" si="7"/>
        <v/>
      </c>
      <c r="B121" s="258" t="str">
        <f t="shared" si="8"/>
        <v/>
      </c>
      <c r="C121" s="292" t="str">
        <f t="shared" si="9"/>
        <v/>
      </c>
      <c r="D121" s="318" t="str">
        <f t="shared" si="10"/>
        <v/>
      </c>
      <c r="E121" s="319"/>
      <c r="F121" s="319"/>
      <c r="G121" s="259" t="str">
        <f t="shared" si="11"/>
        <v/>
      </c>
      <c r="H121" s="259" t="str">
        <f t="shared" si="12"/>
        <v/>
      </c>
      <c r="I121" s="259" t="str">
        <f t="shared" si="13"/>
        <v/>
      </c>
      <c r="J121" s="181"/>
    </row>
    <row r="122" spans="1:10">
      <c r="A122" s="257" t="str">
        <f t="shared" si="7"/>
        <v/>
      </c>
      <c r="B122" s="258" t="str">
        <f t="shared" si="8"/>
        <v/>
      </c>
      <c r="C122" s="292" t="str">
        <f t="shared" si="9"/>
        <v/>
      </c>
      <c r="D122" s="318" t="str">
        <f t="shared" si="10"/>
        <v/>
      </c>
      <c r="E122" s="319"/>
      <c r="F122" s="319"/>
      <c r="G122" s="259" t="str">
        <f t="shared" si="11"/>
        <v/>
      </c>
      <c r="H122" s="259" t="str">
        <f t="shared" si="12"/>
        <v/>
      </c>
      <c r="I122" s="259" t="str">
        <f t="shared" si="13"/>
        <v/>
      </c>
      <c r="J122" s="181"/>
    </row>
    <row r="123" spans="1:10">
      <c r="A123" s="257" t="str">
        <f t="shared" si="7"/>
        <v/>
      </c>
      <c r="B123" s="258" t="str">
        <f t="shared" si="8"/>
        <v/>
      </c>
      <c r="C123" s="292" t="str">
        <f t="shared" si="9"/>
        <v/>
      </c>
      <c r="D123" s="318" t="str">
        <f t="shared" si="10"/>
        <v/>
      </c>
      <c r="E123" s="319"/>
      <c r="F123" s="319"/>
      <c r="G123" s="259" t="str">
        <f t="shared" si="11"/>
        <v/>
      </c>
      <c r="H123" s="259" t="str">
        <f t="shared" si="12"/>
        <v/>
      </c>
      <c r="I123" s="259" t="str">
        <f t="shared" si="13"/>
        <v/>
      </c>
      <c r="J123" s="181"/>
    </row>
    <row r="124" spans="1:10">
      <c r="A124" s="257" t="str">
        <f t="shared" si="7"/>
        <v/>
      </c>
      <c r="B124" s="258" t="str">
        <f t="shared" si="8"/>
        <v/>
      </c>
      <c r="C124" s="292" t="str">
        <f t="shared" si="9"/>
        <v/>
      </c>
      <c r="D124" s="318" t="str">
        <f t="shared" si="10"/>
        <v/>
      </c>
      <c r="E124" s="319"/>
      <c r="F124" s="319"/>
      <c r="G124" s="259" t="str">
        <f t="shared" si="11"/>
        <v/>
      </c>
      <c r="H124" s="259" t="str">
        <f t="shared" si="12"/>
        <v/>
      </c>
      <c r="I124" s="259" t="str">
        <f t="shared" si="13"/>
        <v/>
      </c>
      <c r="J124" s="181"/>
    </row>
    <row r="125" spans="1:10">
      <c r="A125" s="257" t="str">
        <f t="shared" si="7"/>
        <v/>
      </c>
      <c r="B125" s="258" t="str">
        <f t="shared" si="8"/>
        <v/>
      </c>
      <c r="C125" s="292" t="str">
        <f t="shared" si="9"/>
        <v/>
      </c>
      <c r="D125" s="318" t="str">
        <f t="shared" si="10"/>
        <v/>
      </c>
      <c r="E125" s="319"/>
      <c r="F125" s="319"/>
      <c r="G125" s="259" t="str">
        <f t="shared" si="11"/>
        <v/>
      </c>
      <c r="H125" s="259" t="str">
        <f t="shared" si="12"/>
        <v/>
      </c>
      <c r="I125" s="259" t="str">
        <f t="shared" si="13"/>
        <v/>
      </c>
      <c r="J125" s="181"/>
    </row>
    <row r="126" spans="1:10">
      <c r="A126" s="257" t="str">
        <f t="shared" si="7"/>
        <v/>
      </c>
      <c r="B126" s="258" t="str">
        <f t="shared" si="8"/>
        <v/>
      </c>
      <c r="C126" s="292" t="str">
        <f t="shared" si="9"/>
        <v/>
      </c>
      <c r="D126" s="318" t="str">
        <f t="shared" si="10"/>
        <v/>
      </c>
      <c r="E126" s="319"/>
      <c r="F126" s="319"/>
      <c r="G126" s="259" t="str">
        <f t="shared" si="11"/>
        <v/>
      </c>
      <c r="H126" s="259" t="str">
        <f t="shared" si="12"/>
        <v/>
      </c>
      <c r="I126" s="259" t="str">
        <f t="shared" si="13"/>
        <v/>
      </c>
      <c r="J126" s="181"/>
    </row>
    <row r="127" spans="1:10">
      <c r="A127" s="257" t="str">
        <f t="shared" si="7"/>
        <v/>
      </c>
      <c r="B127" s="258" t="str">
        <f t="shared" si="8"/>
        <v/>
      </c>
      <c r="C127" s="292" t="str">
        <f t="shared" si="9"/>
        <v/>
      </c>
      <c r="D127" s="318" t="str">
        <f t="shared" si="10"/>
        <v/>
      </c>
      <c r="E127" s="319"/>
      <c r="F127" s="319"/>
      <c r="G127" s="259" t="str">
        <f t="shared" si="11"/>
        <v/>
      </c>
      <c r="H127" s="259" t="str">
        <f t="shared" si="12"/>
        <v/>
      </c>
      <c r="I127" s="259" t="str">
        <f t="shared" si="13"/>
        <v/>
      </c>
      <c r="J127" s="181"/>
    </row>
    <row r="128" spans="1:10">
      <c r="A128" s="257" t="str">
        <f t="shared" si="7"/>
        <v/>
      </c>
      <c r="B128" s="258" t="str">
        <f t="shared" si="8"/>
        <v/>
      </c>
      <c r="C128" s="292" t="str">
        <f t="shared" si="9"/>
        <v/>
      </c>
      <c r="D128" s="318" t="str">
        <f t="shared" si="10"/>
        <v/>
      </c>
      <c r="E128" s="319"/>
      <c r="F128" s="319"/>
      <c r="G128" s="259" t="str">
        <f t="shared" si="11"/>
        <v/>
      </c>
      <c r="H128" s="259" t="str">
        <f t="shared" si="12"/>
        <v/>
      </c>
      <c r="I128" s="259" t="str">
        <f t="shared" si="13"/>
        <v/>
      </c>
      <c r="J128" s="181"/>
    </row>
    <row r="129" spans="1:10">
      <c r="A129" s="257" t="str">
        <f t="shared" si="7"/>
        <v/>
      </c>
      <c r="B129" s="258" t="str">
        <f t="shared" si="8"/>
        <v/>
      </c>
      <c r="C129" s="292" t="str">
        <f t="shared" si="9"/>
        <v/>
      </c>
      <c r="D129" s="318" t="str">
        <f t="shared" si="10"/>
        <v/>
      </c>
      <c r="E129" s="319"/>
      <c r="F129" s="319"/>
      <c r="G129" s="259" t="str">
        <f t="shared" si="11"/>
        <v/>
      </c>
      <c r="H129" s="259" t="str">
        <f t="shared" si="12"/>
        <v/>
      </c>
      <c r="I129" s="259" t="str">
        <f t="shared" si="13"/>
        <v/>
      </c>
      <c r="J129" s="181"/>
    </row>
    <row r="130" spans="1:10">
      <c r="A130" s="257" t="str">
        <f t="shared" si="7"/>
        <v/>
      </c>
      <c r="B130" s="258" t="str">
        <f t="shared" si="8"/>
        <v/>
      </c>
      <c r="C130" s="292" t="str">
        <f t="shared" si="9"/>
        <v/>
      </c>
      <c r="D130" s="318" t="str">
        <f t="shared" si="10"/>
        <v/>
      </c>
      <c r="E130" s="319"/>
      <c r="F130" s="319"/>
      <c r="G130" s="259" t="str">
        <f t="shared" si="11"/>
        <v/>
      </c>
      <c r="H130" s="259" t="str">
        <f t="shared" si="12"/>
        <v/>
      </c>
      <c r="I130" s="259" t="str">
        <f t="shared" si="13"/>
        <v/>
      </c>
      <c r="J130" s="181"/>
    </row>
    <row r="131" spans="1:10">
      <c r="A131" s="257" t="str">
        <f t="shared" si="7"/>
        <v/>
      </c>
      <c r="B131" s="258" t="str">
        <f t="shared" si="8"/>
        <v/>
      </c>
      <c r="C131" s="292" t="str">
        <f t="shared" si="9"/>
        <v/>
      </c>
      <c r="D131" s="318" t="str">
        <f t="shared" si="10"/>
        <v/>
      </c>
      <c r="E131" s="319"/>
      <c r="F131" s="319"/>
      <c r="G131" s="259" t="str">
        <f t="shared" si="11"/>
        <v/>
      </c>
      <c r="H131" s="259" t="str">
        <f t="shared" si="12"/>
        <v/>
      </c>
      <c r="I131" s="259" t="str">
        <f t="shared" si="13"/>
        <v/>
      </c>
      <c r="J131" s="181"/>
    </row>
    <row r="132" spans="1:10">
      <c r="A132" s="257" t="str">
        <f t="shared" si="7"/>
        <v/>
      </c>
      <c r="B132" s="258" t="str">
        <f t="shared" si="8"/>
        <v/>
      </c>
      <c r="C132" s="292" t="str">
        <f t="shared" si="9"/>
        <v/>
      </c>
      <c r="D132" s="318" t="str">
        <f t="shared" si="10"/>
        <v/>
      </c>
      <c r="E132" s="319"/>
      <c r="F132" s="319"/>
      <c r="G132" s="259" t="str">
        <f t="shared" si="11"/>
        <v/>
      </c>
      <c r="H132" s="259" t="str">
        <f t="shared" si="12"/>
        <v/>
      </c>
      <c r="I132" s="259" t="str">
        <f t="shared" si="13"/>
        <v/>
      </c>
      <c r="J132" s="181"/>
    </row>
    <row r="133" spans="1:10">
      <c r="A133" s="257" t="str">
        <f t="shared" si="7"/>
        <v/>
      </c>
      <c r="B133" s="258" t="str">
        <f t="shared" si="8"/>
        <v/>
      </c>
      <c r="C133" s="292" t="str">
        <f t="shared" si="9"/>
        <v/>
      </c>
      <c r="D133" s="318" t="str">
        <f t="shared" si="10"/>
        <v/>
      </c>
      <c r="E133" s="319"/>
      <c r="F133" s="319"/>
      <c r="G133" s="259" t="str">
        <f t="shared" si="11"/>
        <v/>
      </c>
      <c r="H133" s="259" t="str">
        <f t="shared" si="12"/>
        <v/>
      </c>
      <c r="I133" s="259" t="str">
        <f t="shared" si="13"/>
        <v/>
      </c>
      <c r="J133" s="181"/>
    </row>
    <row r="134" spans="1:10">
      <c r="A134" s="257" t="str">
        <f t="shared" si="7"/>
        <v/>
      </c>
      <c r="B134" s="258" t="str">
        <f t="shared" si="8"/>
        <v/>
      </c>
      <c r="C134" s="292" t="str">
        <f t="shared" si="9"/>
        <v/>
      </c>
      <c r="D134" s="318" t="str">
        <f t="shared" si="10"/>
        <v/>
      </c>
      <c r="E134" s="319"/>
      <c r="F134" s="319"/>
      <c r="G134" s="259" t="str">
        <f t="shared" si="11"/>
        <v/>
      </c>
      <c r="H134" s="259" t="str">
        <f t="shared" si="12"/>
        <v/>
      </c>
      <c r="I134" s="259" t="str">
        <f t="shared" si="13"/>
        <v/>
      </c>
      <c r="J134" s="181"/>
    </row>
    <row r="135" spans="1:10">
      <c r="A135" s="257" t="str">
        <f t="shared" si="7"/>
        <v/>
      </c>
      <c r="B135" s="258" t="str">
        <f t="shared" si="8"/>
        <v/>
      </c>
      <c r="C135" s="292" t="str">
        <f t="shared" si="9"/>
        <v/>
      </c>
      <c r="D135" s="318" t="str">
        <f t="shared" si="10"/>
        <v/>
      </c>
      <c r="E135" s="319"/>
      <c r="F135" s="319"/>
      <c r="G135" s="259" t="str">
        <f t="shared" si="11"/>
        <v/>
      </c>
      <c r="H135" s="259" t="str">
        <f t="shared" si="12"/>
        <v/>
      </c>
      <c r="I135" s="259" t="str">
        <f t="shared" si="13"/>
        <v/>
      </c>
      <c r="J135" s="181"/>
    </row>
    <row r="136" spans="1:10">
      <c r="A136" s="257" t="str">
        <f t="shared" ref="A136:A199" si="14">IF(ROW()-7&lt;=筆數,VLOOKUP(ROW()-7,日記表,3,FALSE),"")</f>
        <v/>
      </c>
      <c r="B136" s="258" t="str">
        <f t="shared" ref="B136:B199" si="15">IF(ROW()-7&lt;=筆數,VLOOKUP(ROW()-7,日記表,4,FALSE),"")</f>
        <v/>
      </c>
      <c r="C136" s="292" t="str">
        <f t="shared" ref="C136:C199" si="16">IF(ROW()-7&lt;=筆數,VLOOKUP(ROW()-7,日記表,10,FALSE),"")</f>
        <v/>
      </c>
      <c r="D136" s="318" t="str">
        <f t="shared" ref="D136:D199" si="17">IF(ROW()-7&lt;=筆數,VLOOKUP(ROW()-7,日記表,11,FALSE),"")</f>
        <v/>
      </c>
      <c r="E136" s="319"/>
      <c r="F136" s="319"/>
      <c r="G136" s="259" t="str">
        <f t="shared" ref="G136:G199" si="18">IF(ROW()-7&lt;=筆數,VLOOKUP(ROW()-7,日記表,12,FALSE),"")</f>
        <v/>
      </c>
      <c r="H136" s="259" t="str">
        <f t="shared" ref="H136:H199" si="19">IF(ROW()-7&lt;=筆數,VLOOKUP(ROW()-7,日記表,13,FALSE),"")</f>
        <v/>
      </c>
      <c r="I136" s="259" t="str">
        <f t="shared" ref="I136:I199" si="20">IF(A136="","",IF(DC="借",I135+G136-H136,I135+H136-G136))</f>
        <v/>
      </c>
      <c r="J136" s="181"/>
    </row>
    <row r="137" spans="1:10">
      <c r="A137" s="257" t="str">
        <f t="shared" si="14"/>
        <v/>
      </c>
      <c r="B137" s="258" t="str">
        <f t="shared" si="15"/>
        <v/>
      </c>
      <c r="C137" s="292" t="str">
        <f t="shared" si="16"/>
        <v/>
      </c>
      <c r="D137" s="318" t="str">
        <f t="shared" si="17"/>
        <v/>
      </c>
      <c r="E137" s="319"/>
      <c r="F137" s="319"/>
      <c r="G137" s="259" t="str">
        <f t="shared" si="18"/>
        <v/>
      </c>
      <c r="H137" s="259" t="str">
        <f t="shared" si="19"/>
        <v/>
      </c>
      <c r="I137" s="259" t="str">
        <f t="shared" si="20"/>
        <v/>
      </c>
      <c r="J137" s="181"/>
    </row>
    <row r="138" spans="1:10">
      <c r="A138" s="257" t="str">
        <f t="shared" si="14"/>
        <v/>
      </c>
      <c r="B138" s="258" t="str">
        <f t="shared" si="15"/>
        <v/>
      </c>
      <c r="C138" s="292" t="str">
        <f t="shared" si="16"/>
        <v/>
      </c>
      <c r="D138" s="318" t="str">
        <f t="shared" si="17"/>
        <v/>
      </c>
      <c r="E138" s="319"/>
      <c r="F138" s="319"/>
      <c r="G138" s="259" t="str">
        <f t="shared" si="18"/>
        <v/>
      </c>
      <c r="H138" s="259" t="str">
        <f t="shared" si="19"/>
        <v/>
      </c>
      <c r="I138" s="259" t="str">
        <f t="shared" si="20"/>
        <v/>
      </c>
      <c r="J138" s="181"/>
    </row>
    <row r="139" spans="1:10">
      <c r="A139" s="257" t="str">
        <f t="shared" si="14"/>
        <v/>
      </c>
      <c r="B139" s="258" t="str">
        <f t="shared" si="15"/>
        <v/>
      </c>
      <c r="C139" s="292" t="str">
        <f t="shared" si="16"/>
        <v/>
      </c>
      <c r="D139" s="318" t="str">
        <f t="shared" si="17"/>
        <v/>
      </c>
      <c r="E139" s="319"/>
      <c r="F139" s="319"/>
      <c r="G139" s="259" t="str">
        <f t="shared" si="18"/>
        <v/>
      </c>
      <c r="H139" s="259" t="str">
        <f t="shared" si="19"/>
        <v/>
      </c>
      <c r="I139" s="259" t="str">
        <f t="shared" si="20"/>
        <v/>
      </c>
      <c r="J139" s="181"/>
    </row>
    <row r="140" spans="1:10">
      <c r="A140" s="257" t="str">
        <f t="shared" si="14"/>
        <v/>
      </c>
      <c r="B140" s="258" t="str">
        <f t="shared" si="15"/>
        <v/>
      </c>
      <c r="C140" s="292" t="str">
        <f t="shared" si="16"/>
        <v/>
      </c>
      <c r="D140" s="318" t="str">
        <f t="shared" si="17"/>
        <v/>
      </c>
      <c r="E140" s="319"/>
      <c r="F140" s="319"/>
      <c r="G140" s="259" t="str">
        <f t="shared" si="18"/>
        <v/>
      </c>
      <c r="H140" s="259" t="str">
        <f t="shared" si="19"/>
        <v/>
      </c>
      <c r="I140" s="259" t="str">
        <f t="shared" si="20"/>
        <v/>
      </c>
      <c r="J140" s="181"/>
    </row>
    <row r="141" spans="1:10">
      <c r="A141" s="257" t="str">
        <f t="shared" si="14"/>
        <v/>
      </c>
      <c r="B141" s="258" t="str">
        <f t="shared" si="15"/>
        <v/>
      </c>
      <c r="C141" s="292" t="str">
        <f t="shared" si="16"/>
        <v/>
      </c>
      <c r="D141" s="318" t="str">
        <f t="shared" si="17"/>
        <v/>
      </c>
      <c r="E141" s="319"/>
      <c r="F141" s="319"/>
      <c r="G141" s="259" t="str">
        <f t="shared" si="18"/>
        <v/>
      </c>
      <c r="H141" s="259" t="str">
        <f t="shared" si="19"/>
        <v/>
      </c>
      <c r="I141" s="259" t="str">
        <f t="shared" si="20"/>
        <v/>
      </c>
      <c r="J141" s="181"/>
    </row>
    <row r="142" spans="1:10">
      <c r="A142" s="257" t="str">
        <f t="shared" si="14"/>
        <v/>
      </c>
      <c r="B142" s="258" t="str">
        <f t="shared" si="15"/>
        <v/>
      </c>
      <c r="C142" s="292" t="str">
        <f t="shared" si="16"/>
        <v/>
      </c>
      <c r="D142" s="318" t="str">
        <f t="shared" si="17"/>
        <v/>
      </c>
      <c r="E142" s="319"/>
      <c r="F142" s="319"/>
      <c r="G142" s="259" t="str">
        <f t="shared" si="18"/>
        <v/>
      </c>
      <c r="H142" s="259" t="str">
        <f t="shared" si="19"/>
        <v/>
      </c>
      <c r="I142" s="259" t="str">
        <f t="shared" si="20"/>
        <v/>
      </c>
      <c r="J142" s="181"/>
    </row>
    <row r="143" spans="1:10">
      <c r="A143" s="257" t="str">
        <f t="shared" si="14"/>
        <v/>
      </c>
      <c r="B143" s="258" t="str">
        <f t="shared" si="15"/>
        <v/>
      </c>
      <c r="C143" s="292" t="str">
        <f t="shared" si="16"/>
        <v/>
      </c>
      <c r="D143" s="318" t="str">
        <f t="shared" si="17"/>
        <v/>
      </c>
      <c r="E143" s="319"/>
      <c r="F143" s="319"/>
      <c r="G143" s="259" t="str">
        <f t="shared" si="18"/>
        <v/>
      </c>
      <c r="H143" s="259" t="str">
        <f t="shared" si="19"/>
        <v/>
      </c>
      <c r="I143" s="259" t="str">
        <f t="shared" si="20"/>
        <v/>
      </c>
      <c r="J143" s="181"/>
    </row>
    <row r="144" spans="1:10">
      <c r="A144" s="257" t="str">
        <f t="shared" si="14"/>
        <v/>
      </c>
      <c r="B144" s="258" t="str">
        <f t="shared" si="15"/>
        <v/>
      </c>
      <c r="C144" s="292" t="str">
        <f t="shared" si="16"/>
        <v/>
      </c>
      <c r="D144" s="318" t="str">
        <f t="shared" si="17"/>
        <v/>
      </c>
      <c r="E144" s="319"/>
      <c r="F144" s="319"/>
      <c r="G144" s="259" t="str">
        <f t="shared" si="18"/>
        <v/>
      </c>
      <c r="H144" s="259" t="str">
        <f t="shared" si="19"/>
        <v/>
      </c>
      <c r="I144" s="259" t="str">
        <f t="shared" si="20"/>
        <v/>
      </c>
      <c r="J144" s="181"/>
    </row>
    <row r="145" spans="1:10">
      <c r="A145" s="257" t="str">
        <f t="shared" si="14"/>
        <v/>
      </c>
      <c r="B145" s="258" t="str">
        <f t="shared" si="15"/>
        <v/>
      </c>
      <c r="C145" s="292" t="str">
        <f t="shared" si="16"/>
        <v/>
      </c>
      <c r="D145" s="318" t="str">
        <f t="shared" si="17"/>
        <v/>
      </c>
      <c r="E145" s="319"/>
      <c r="F145" s="319"/>
      <c r="G145" s="259" t="str">
        <f t="shared" si="18"/>
        <v/>
      </c>
      <c r="H145" s="259" t="str">
        <f t="shared" si="19"/>
        <v/>
      </c>
      <c r="I145" s="259" t="str">
        <f t="shared" si="20"/>
        <v/>
      </c>
      <c r="J145" s="181"/>
    </row>
    <row r="146" spans="1:10">
      <c r="A146" s="257" t="str">
        <f t="shared" si="14"/>
        <v/>
      </c>
      <c r="B146" s="258" t="str">
        <f t="shared" si="15"/>
        <v/>
      </c>
      <c r="C146" s="292" t="str">
        <f t="shared" si="16"/>
        <v/>
      </c>
      <c r="D146" s="318" t="str">
        <f t="shared" si="17"/>
        <v/>
      </c>
      <c r="E146" s="319"/>
      <c r="F146" s="319"/>
      <c r="G146" s="259" t="str">
        <f t="shared" si="18"/>
        <v/>
      </c>
      <c r="H146" s="259" t="str">
        <f t="shared" si="19"/>
        <v/>
      </c>
      <c r="I146" s="259" t="str">
        <f t="shared" si="20"/>
        <v/>
      </c>
      <c r="J146" s="181"/>
    </row>
    <row r="147" spans="1:10">
      <c r="A147" s="257" t="str">
        <f t="shared" si="14"/>
        <v/>
      </c>
      <c r="B147" s="258" t="str">
        <f t="shared" si="15"/>
        <v/>
      </c>
      <c r="C147" s="292" t="str">
        <f t="shared" si="16"/>
        <v/>
      </c>
      <c r="D147" s="318" t="str">
        <f t="shared" si="17"/>
        <v/>
      </c>
      <c r="E147" s="319"/>
      <c r="F147" s="319"/>
      <c r="G147" s="259" t="str">
        <f t="shared" si="18"/>
        <v/>
      </c>
      <c r="H147" s="259" t="str">
        <f t="shared" si="19"/>
        <v/>
      </c>
      <c r="I147" s="259" t="str">
        <f t="shared" si="20"/>
        <v/>
      </c>
      <c r="J147" s="181"/>
    </row>
    <row r="148" spans="1:10">
      <c r="A148" s="257" t="str">
        <f t="shared" si="14"/>
        <v/>
      </c>
      <c r="B148" s="258" t="str">
        <f t="shared" si="15"/>
        <v/>
      </c>
      <c r="C148" s="292" t="str">
        <f t="shared" si="16"/>
        <v/>
      </c>
      <c r="D148" s="318" t="str">
        <f t="shared" si="17"/>
        <v/>
      </c>
      <c r="E148" s="319"/>
      <c r="F148" s="319"/>
      <c r="G148" s="259" t="str">
        <f t="shared" si="18"/>
        <v/>
      </c>
      <c r="H148" s="259" t="str">
        <f t="shared" si="19"/>
        <v/>
      </c>
      <c r="I148" s="259" t="str">
        <f t="shared" si="20"/>
        <v/>
      </c>
      <c r="J148" s="181"/>
    </row>
    <row r="149" spans="1:10">
      <c r="A149" s="257" t="str">
        <f t="shared" si="14"/>
        <v/>
      </c>
      <c r="B149" s="258" t="str">
        <f t="shared" si="15"/>
        <v/>
      </c>
      <c r="C149" s="292" t="str">
        <f t="shared" si="16"/>
        <v/>
      </c>
      <c r="D149" s="318" t="str">
        <f t="shared" si="17"/>
        <v/>
      </c>
      <c r="E149" s="319"/>
      <c r="F149" s="319"/>
      <c r="G149" s="259" t="str">
        <f t="shared" si="18"/>
        <v/>
      </c>
      <c r="H149" s="259" t="str">
        <f t="shared" si="19"/>
        <v/>
      </c>
      <c r="I149" s="259" t="str">
        <f t="shared" si="20"/>
        <v/>
      </c>
      <c r="J149" s="181"/>
    </row>
    <row r="150" spans="1:10">
      <c r="A150" s="257" t="str">
        <f t="shared" si="14"/>
        <v/>
      </c>
      <c r="B150" s="258" t="str">
        <f t="shared" si="15"/>
        <v/>
      </c>
      <c r="C150" s="292" t="str">
        <f t="shared" si="16"/>
        <v/>
      </c>
      <c r="D150" s="318" t="str">
        <f t="shared" si="17"/>
        <v/>
      </c>
      <c r="E150" s="319"/>
      <c r="F150" s="319"/>
      <c r="G150" s="259" t="str">
        <f t="shared" si="18"/>
        <v/>
      </c>
      <c r="H150" s="259" t="str">
        <f t="shared" si="19"/>
        <v/>
      </c>
      <c r="I150" s="259" t="str">
        <f t="shared" si="20"/>
        <v/>
      </c>
      <c r="J150" s="181"/>
    </row>
    <row r="151" spans="1:10">
      <c r="A151" s="257" t="str">
        <f t="shared" si="14"/>
        <v/>
      </c>
      <c r="B151" s="258" t="str">
        <f t="shared" si="15"/>
        <v/>
      </c>
      <c r="C151" s="292" t="str">
        <f t="shared" si="16"/>
        <v/>
      </c>
      <c r="D151" s="318" t="str">
        <f t="shared" si="17"/>
        <v/>
      </c>
      <c r="E151" s="319"/>
      <c r="F151" s="319"/>
      <c r="G151" s="259" t="str">
        <f t="shared" si="18"/>
        <v/>
      </c>
      <c r="H151" s="259" t="str">
        <f t="shared" si="19"/>
        <v/>
      </c>
      <c r="I151" s="259" t="str">
        <f t="shared" si="20"/>
        <v/>
      </c>
      <c r="J151" s="181"/>
    </row>
    <row r="152" spans="1:10">
      <c r="A152" s="257" t="str">
        <f t="shared" si="14"/>
        <v/>
      </c>
      <c r="B152" s="258" t="str">
        <f t="shared" si="15"/>
        <v/>
      </c>
      <c r="C152" s="292" t="str">
        <f t="shared" si="16"/>
        <v/>
      </c>
      <c r="D152" s="318" t="str">
        <f t="shared" si="17"/>
        <v/>
      </c>
      <c r="E152" s="319"/>
      <c r="F152" s="319"/>
      <c r="G152" s="259" t="str">
        <f t="shared" si="18"/>
        <v/>
      </c>
      <c r="H152" s="259" t="str">
        <f t="shared" si="19"/>
        <v/>
      </c>
      <c r="I152" s="259" t="str">
        <f t="shared" si="20"/>
        <v/>
      </c>
      <c r="J152" s="181"/>
    </row>
    <row r="153" spans="1:10">
      <c r="A153" s="257" t="str">
        <f t="shared" si="14"/>
        <v/>
      </c>
      <c r="B153" s="258" t="str">
        <f t="shared" si="15"/>
        <v/>
      </c>
      <c r="C153" s="292" t="str">
        <f t="shared" si="16"/>
        <v/>
      </c>
      <c r="D153" s="318" t="str">
        <f t="shared" si="17"/>
        <v/>
      </c>
      <c r="E153" s="319"/>
      <c r="F153" s="319"/>
      <c r="G153" s="259" t="str">
        <f t="shared" si="18"/>
        <v/>
      </c>
      <c r="H153" s="259" t="str">
        <f t="shared" si="19"/>
        <v/>
      </c>
      <c r="I153" s="259" t="str">
        <f t="shared" si="20"/>
        <v/>
      </c>
      <c r="J153" s="181"/>
    </row>
    <row r="154" spans="1:10">
      <c r="A154" s="257" t="str">
        <f t="shared" si="14"/>
        <v/>
      </c>
      <c r="B154" s="258" t="str">
        <f t="shared" si="15"/>
        <v/>
      </c>
      <c r="C154" s="292" t="str">
        <f t="shared" si="16"/>
        <v/>
      </c>
      <c r="D154" s="318" t="str">
        <f t="shared" si="17"/>
        <v/>
      </c>
      <c r="E154" s="319"/>
      <c r="F154" s="319"/>
      <c r="G154" s="259" t="str">
        <f t="shared" si="18"/>
        <v/>
      </c>
      <c r="H154" s="259" t="str">
        <f t="shared" si="19"/>
        <v/>
      </c>
      <c r="I154" s="259" t="str">
        <f t="shared" si="20"/>
        <v/>
      </c>
      <c r="J154" s="181"/>
    </row>
    <row r="155" spans="1:10">
      <c r="A155" s="257" t="str">
        <f t="shared" si="14"/>
        <v/>
      </c>
      <c r="B155" s="258" t="str">
        <f t="shared" si="15"/>
        <v/>
      </c>
      <c r="C155" s="292" t="str">
        <f t="shared" si="16"/>
        <v/>
      </c>
      <c r="D155" s="318" t="str">
        <f t="shared" si="17"/>
        <v/>
      </c>
      <c r="E155" s="319"/>
      <c r="F155" s="319"/>
      <c r="G155" s="259" t="str">
        <f t="shared" si="18"/>
        <v/>
      </c>
      <c r="H155" s="259" t="str">
        <f t="shared" si="19"/>
        <v/>
      </c>
      <c r="I155" s="259" t="str">
        <f t="shared" si="20"/>
        <v/>
      </c>
      <c r="J155" s="181"/>
    </row>
    <row r="156" spans="1:10">
      <c r="A156" s="257" t="str">
        <f t="shared" si="14"/>
        <v/>
      </c>
      <c r="B156" s="258" t="str">
        <f t="shared" si="15"/>
        <v/>
      </c>
      <c r="C156" s="292" t="str">
        <f t="shared" si="16"/>
        <v/>
      </c>
      <c r="D156" s="318" t="str">
        <f t="shared" si="17"/>
        <v/>
      </c>
      <c r="E156" s="319"/>
      <c r="F156" s="319"/>
      <c r="G156" s="259" t="str">
        <f t="shared" si="18"/>
        <v/>
      </c>
      <c r="H156" s="259" t="str">
        <f t="shared" si="19"/>
        <v/>
      </c>
      <c r="I156" s="259" t="str">
        <f t="shared" si="20"/>
        <v/>
      </c>
      <c r="J156" s="181"/>
    </row>
    <row r="157" spans="1:10">
      <c r="A157" s="257" t="str">
        <f t="shared" si="14"/>
        <v/>
      </c>
      <c r="B157" s="258" t="str">
        <f t="shared" si="15"/>
        <v/>
      </c>
      <c r="C157" s="292" t="str">
        <f t="shared" si="16"/>
        <v/>
      </c>
      <c r="D157" s="318" t="str">
        <f t="shared" si="17"/>
        <v/>
      </c>
      <c r="E157" s="319"/>
      <c r="F157" s="319"/>
      <c r="G157" s="259" t="str">
        <f t="shared" si="18"/>
        <v/>
      </c>
      <c r="H157" s="259" t="str">
        <f t="shared" si="19"/>
        <v/>
      </c>
      <c r="I157" s="259" t="str">
        <f t="shared" si="20"/>
        <v/>
      </c>
      <c r="J157" s="181"/>
    </row>
    <row r="158" spans="1:10">
      <c r="A158" s="257" t="str">
        <f t="shared" si="14"/>
        <v/>
      </c>
      <c r="B158" s="258" t="str">
        <f t="shared" si="15"/>
        <v/>
      </c>
      <c r="C158" s="292" t="str">
        <f t="shared" si="16"/>
        <v/>
      </c>
      <c r="D158" s="318" t="str">
        <f t="shared" si="17"/>
        <v/>
      </c>
      <c r="E158" s="319"/>
      <c r="F158" s="319"/>
      <c r="G158" s="259" t="str">
        <f t="shared" si="18"/>
        <v/>
      </c>
      <c r="H158" s="259" t="str">
        <f t="shared" si="19"/>
        <v/>
      </c>
      <c r="I158" s="259" t="str">
        <f t="shared" si="20"/>
        <v/>
      </c>
      <c r="J158" s="181"/>
    </row>
    <row r="159" spans="1:10">
      <c r="A159" s="257" t="str">
        <f t="shared" si="14"/>
        <v/>
      </c>
      <c r="B159" s="258" t="str">
        <f t="shared" si="15"/>
        <v/>
      </c>
      <c r="C159" s="292" t="str">
        <f t="shared" si="16"/>
        <v/>
      </c>
      <c r="D159" s="318" t="str">
        <f t="shared" si="17"/>
        <v/>
      </c>
      <c r="E159" s="319"/>
      <c r="F159" s="319"/>
      <c r="G159" s="259" t="str">
        <f t="shared" si="18"/>
        <v/>
      </c>
      <c r="H159" s="259" t="str">
        <f t="shared" si="19"/>
        <v/>
      </c>
      <c r="I159" s="259" t="str">
        <f t="shared" si="20"/>
        <v/>
      </c>
      <c r="J159" s="181"/>
    </row>
    <row r="160" spans="1:10">
      <c r="A160" s="257" t="str">
        <f t="shared" si="14"/>
        <v/>
      </c>
      <c r="B160" s="258" t="str">
        <f t="shared" si="15"/>
        <v/>
      </c>
      <c r="C160" s="292" t="str">
        <f t="shared" si="16"/>
        <v/>
      </c>
      <c r="D160" s="318" t="str">
        <f t="shared" si="17"/>
        <v/>
      </c>
      <c r="E160" s="319"/>
      <c r="F160" s="319"/>
      <c r="G160" s="259" t="str">
        <f t="shared" si="18"/>
        <v/>
      </c>
      <c r="H160" s="259" t="str">
        <f t="shared" si="19"/>
        <v/>
      </c>
      <c r="I160" s="259" t="str">
        <f t="shared" si="20"/>
        <v/>
      </c>
      <c r="J160" s="181"/>
    </row>
    <row r="161" spans="1:10">
      <c r="A161" s="257" t="str">
        <f t="shared" si="14"/>
        <v/>
      </c>
      <c r="B161" s="258" t="str">
        <f t="shared" si="15"/>
        <v/>
      </c>
      <c r="C161" s="292" t="str">
        <f t="shared" si="16"/>
        <v/>
      </c>
      <c r="D161" s="318" t="str">
        <f t="shared" si="17"/>
        <v/>
      </c>
      <c r="E161" s="319"/>
      <c r="F161" s="319"/>
      <c r="G161" s="259" t="str">
        <f t="shared" si="18"/>
        <v/>
      </c>
      <c r="H161" s="259" t="str">
        <f t="shared" si="19"/>
        <v/>
      </c>
      <c r="I161" s="259" t="str">
        <f t="shared" si="20"/>
        <v/>
      </c>
      <c r="J161" s="181"/>
    </row>
    <row r="162" spans="1:10">
      <c r="A162" s="257" t="str">
        <f t="shared" si="14"/>
        <v/>
      </c>
      <c r="B162" s="258" t="str">
        <f t="shared" si="15"/>
        <v/>
      </c>
      <c r="C162" s="292" t="str">
        <f t="shared" si="16"/>
        <v/>
      </c>
      <c r="D162" s="318" t="str">
        <f t="shared" si="17"/>
        <v/>
      </c>
      <c r="E162" s="319"/>
      <c r="F162" s="319"/>
      <c r="G162" s="259" t="str">
        <f t="shared" si="18"/>
        <v/>
      </c>
      <c r="H162" s="259" t="str">
        <f t="shared" si="19"/>
        <v/>
      </c>
      <c r="I162" s="259" t="str">
        <f t="shared" si="20"/>
        <v/>
      </c>
      <c r="J162" s="181"/>
    </row>
    <row r="163" spans="1:10">
      <c r="A163" s="257" t="str">
        <f t="shared" si="14"/>
        <v/>
      </c>
      <c r="B163" s="258" t="str">
        <f t="shared" si="15"/>
        <v/>
      </c>
      <c r="C163" s="292" t="str">
        <f t="shared" si="16"/>
        <v/>
      </c>
      <c r="D163" s="318" t="str">
        <f t="shared" si="17"/>
        <v/>
      </c>
      <c r="E163" s="319"/>
      <c r="F163" s="319"/>
      <c r="G163" s="259" t="str">
        <f t="shared" si="18"/>
        <v/>
      </c>
      <c r="H163" s="259" t="str">
        <f t="shared" si="19"/>
        <v/>
      </c>
      <c r="I163" s="259" t="str">
        <f t="shared" si="20"/>
        <v/>
      </c>
      <c r="J163" s="181"/>
    </row>
    <row r="164" spans="1:10">
      <c r="A164" s="257" t="str">
        <f t="shared" si="14"/>
        <v/>
      </c>
      <c r="B164" s="258" t="str">
        <f t="shared" si="15"/>
        <v/>
      </c>
      <c r="C164" s="292" t="str">
        <f t="shared" si="16"/>
        <v/>
      </c>
      <c r="D164" s="318" t="str">
        <f t="shared" si="17"/>
        <v/>
      </c>
      <c r="E164" s="319"/>
      <c r="F164" s="319"/>
      <c r="G164" s="259" t="str">
        <f t="shared" si="18"/>
        <v/>
      </c>
      <c r="H164" s="259" t="str">
        <f t="shared" si="19"/>
        <v/>
      </c>
      <c r="I164" s="259" t="str">
        <f t="shared" si="20"/>
        <v/>
      </c>
      <c r="J164" s="181"/>
    </row>
    <row r="165" spans="1:10">
      <c r="A165" s="257" t="str">
        <f t="shared" si="14"/>
        <v/>
      </c>
      <c r="B165" s="258" t="str">
        <f t="shared" si="15"/>
        <v/>
      </c>
      <c r="C165" s="292" t="str">
        <f t="shared" si="16"/>
        <v/>
      </c>
      <c r="D165" s="318" t="str">
        <f t="shared" si="17"/>
        <v/>
      </c>
      <c r="E165" s="319"/>
      <c r="F165" s="319"/>
      <c r="G165" s="259" t="str">
        <f t="shared" si="18"/>
        <v/>
      </c>
      <c r="H165" s="259" t="str">
        <f t="shared" si="19"/>
        <v/>
      </c>
      <c r="I165" s="259" t="str">
        <f t="shared" si="20"/>
        <v/>
      </c>
      <c r="J165" s="181"/>
    </row>
    <row r="166" spans="1:10">
      <c r="A166" s="257" t="str">
        <f t="shared" si="14"/>
        <v/>
      </c>
      <c r="B166" s="258" t="str">
        <f t="shared" si="15"/>
        <v/>
      </c>
      <c r="C166" s="292" t="str">
        <f t="shared" si="16"/>
        <v/>
      </c>
      <c r="D166" s="318" t="str">
        <f t="shared" si="17"/>
        <v/>
      </c>
      <c r="E166" s="319"/>
      <c r="F166" s="319"/>
      <c r="G166" s="259" t="str">
        <f t="shared" si="18"/>
        <v/>
      </c>
      <c r="H166" s="259" t="str">
        <f t="shared" si="19"/>
        <v/>
      </c>
      <c r="I166" s="259" t="str">
        <f t="shared" si="20"/>
        <v/>
      </c>
      <c r="J166" s="181"/>
    </row>
    <row r="167" spans="1:10">
      <c r="A167" s="257" t="str">
        <f t="shared" si="14"/>
        <v/>
      </c>
      <c r="B167" s="258" t="str">
        <f t="shared" si="15"/>
        <v/>
      </c>
      <c r="C167" s="292" t="str">
        <f t="shared" si="16"/>
        <v/>
      </c>
      <c r="D167" s="318" t="str">
        <f t="shared" si="17"/>
        <v/>
      </c>
      <c r="E167" s="319"/>
      <c r="F167" s="319"/>
      <c r="G167" s="259" t="str">
        <f t="shared" si="18"/>
        <v/>
      </c>
      <c r="H167" s="259" t="str">
        <f t="shared" si="19"/>
        <v/>
      </c>
      <c r="I167" s="259" t="str">
        <f t="shared" si="20"/>
        <v/>
      </c>
      <c r="J167" s="181"/>
    </row>
    <row r="168" spans="1:10">
      <c r="A168" s="257" t="str">
        <f t="shared" si="14"/>
        <v/>
      </c>
      <c r="B168" s="258" t="str">
        <f t="shared" si="15"/>
        <v/>
      </c>
      <c r="C168" s="292" t="str">
        <f t="shared" si="16"/>
        <v/>
      </c>
      <c r="D168" s="318" t="str">
        <f t="shared" si="17"/>
        <v/>
      </c>
      <c r="E168" s="319"/>
      <c r="F168" s="319"/>
      <c r="G168" s="259" t="str">
        <f t="shared" si="18"/>
        <v/>
      </c>
      <c r="H168" s="259" t="str">
        <f t="shared" si="19"/>
        <v/>
      </c>
      <c r="I168" s="259" t="str">
        <f t="shared" si="20"/>
        <v/>
      </c>
      <c r="J168" s="181"/>
    </row>
    <row r="169" spans="1:10">
      <c r="A169" s="257" t="str">
        <f t="shared" si="14"/>
        <v/>
      </c>
      <c r="B169" s="258" t="str">
        <f t="shared" si="15"/>
        <v/>
      </c>
      <c r="C169" s="292" t="str">
        <f t="shared" si="16"/>
        <v/>
      </c>
      <c r="D169" s="318" t="str">
        <f t="shared" si="17"/>
        <v/>
      </c>
      <c r="E169" s="319"/>
      <c r="F169" s="319"/>
      <c r="G169" s="259" t="str">
        <f t="shared" si="18"/>
        <v/>
      </c>
      <c r="H169" s="259" t="str">
        <f t="shared" si="19"/>
        <v/>
      </c>
      <c r="I169" s="259" t="str">
        <f t="shared" si="20"/>
        <v/>
      </c>
      <c r="J169" s="181"/>
    </row>
    <row r="170" spans="1:10">
      <c r="A170" s="257" t="str">
        <f t="shared" si="14"/>
        <v/>
      </c>
      <c r="B170" s="258" t="str">
        <f t="shared" si="15"/>
        <v/>
      </c>
      <c r="C170" s="292" t="str">
        <f t="shared" si="16"/>
        <v/>
      </c>
      <c r="D170" s="318" t="str">
        <f t="shared" si="17"/>
        <v/>
      </c>
      <c r="E170" s="319"/>
      <c r="F170" s="319"/>
      <c r="G170" s="259" t="str">
        <f t="shared" si="18"/>
        <v/>
      </c>
      <c r="H170" s="259" t="str">
        <f t="shared" si="19"/>
        <v/>
      </c>
      <c r="I170" s="259" t="str">
        <f t="shared" si="20"/>
        <v/>
      </c>
      <c r="J170" s="181"/>
    </row>
    <row r="171" spans="1:10">
      <c r="A171" s="257" t="str">
        <f t="shared" si="14"/>
        <v/>
      </c>
      <c r="B171" s="258" t="str">
        <f t="shared" si="15"/>
        <v/>
      </c>
      <c r="C171" s="292" t="str">
        <f t="shared" si="16"/>
        <v/>
      </c>
      <c r="D171" s="318" t="str">
        <f t="shared" si="17"/>
        <v/>
      </c>
      <c r="E171" s="319"/>
      <c r="F171" s="319"/>
      <c r="G171" s="259" t="str">
        <f t="shared" si="18"/>
        <v/>
      </c>
      <c r="H171" s="259" t="str">
        <f t="shared" si="19"/>
        <v/>
      </c>
      <c r="I171" s="259" t="str">
        <f t="shared" si="20"/>
        <v/>
      </c>
      <c r="J171" s="181"/>
    </row>
    <row r="172" spans="1:10">
      <c r="A172" s="257" t="str">
        <f t="shared" si="14"/>
        <v/>
      </c>
      <c r="B172" s="258" t="str">
        <f t="shared" si="15"/>
        <v/>
      </c>
      <c r="C172" s="292" t="str">
        <f t="shared" si="16"/>
        <v/>
      </c>
      <c r="D172" s="318" t="str">
        <f t="shared" si="17"/>
        <v/>
      </c>
      <c r="E172" s="319"/>
      <c r="F172" s="319"/>
      <c r="G172" s="259" t="str">
        <f t="shared" si="18"/>
        <v/>
      </c>
      <c r="H172" s="259" t="str">
        <f t="shared" si="19"/>
        <v/>
      </c>
      <c r="I172" s="259" t="str">
        <f t="shared" si="20"/>
        <v/>
      </c>
      <c r="J172" s="181"/>
    </row>
    <row r="173" spans="1:10">
      <c r="A173" s="257" t="str">
        <f t="shared" si="14"/>
        <v/>
      </c>
      <c r="B173" s="258" t="str">
        <f t="shared" si="15"/>
        <v/>
      </c>
      <c r="C173" s="292" t="str">
        <f t="shared" si="16"/>
        <v/>
      </c>
      <c r="D173" s="318" t="str">
        <f t="shared" si="17"/>
        <v/>
      </c>
      <c r="E173" s="319"/>
      <c r="F173" s="319"/>
      <c r="G173" s="259" t="str">
        <f t="shared" si="18"/>
        <v/>
      </c>
      <c r="H173" s="259" t="str">
        <f t="shared" si="19"/>
        <v/>
      </c>
      <c r="I173" s="259" t="str">
        <f t="shared" si="20"/>
        <v/>
      </c>
      <c r="J173" s="181"/>
    </row>
    <row r="174" spans="1:10">
      <c r="A174" s="257" t="str">
        <f t="shared" si="14"/>
        <v/>
      </c>
      <c r="B174" s="258" t="str">
        <f t="shared" si="15"/>
        <v/>
      </c>
      <c r="C174" s="292" t="str">
        <f t="shared" si="16"/>
        <v/>
      </c>
      <c r="D174" s="318" t="str">
        <f t="shared" si="17"/>
        <v/>
      </c>
      <c r="E174" s="319"/>
      <c r="F174" s="319"/>
      <c r="G174" s="259" t="str">
        <f t="shared" si="18"/>
        <v/>
      </c>
      <c r="H174" s="259" t="str">
        <f t="shared" si="19"/>
        <v/>
      </c>
      <c r="I174" s="259" t="str">
        <f t="shared" si="20"/>
        <v/>
      </c>
      <c r="J174" s="181"/>
    </row>
    <row r="175" spans="1:10">
      <c r="A175" s="257" t="str">
        <f t="shared" si="14"/>
        <v/>
      </c>
      <c r="B175" s="258" t="str">
        <f t="shared" si="15"/>
        <v/>
      </c>
      <c r="C175" s="292" t="str">
        <f t="shared" si="16"/>
        <v/>
      </c>
      <c r="D175" s="318" t="str">
        <f t="shared" si="17"/>
        <v/>
      </c>
      <c r="E175" s="319"/>
      <c r="F175" s="319"/>
      <c r="G175" s="259" t="str">
        <f t="shared" si="18"/>
        <v/>
      </c>
      <c r="H175" s="259" t="str">
        <f t="shared" si="19"/>
        <v/>
      </c>
      <c r="I175" s="259" t="str">
        <f t="shared" si="20"/>
        <v/>
      </c>
      <c r="J175" s="181"/>
    </row>
    <row r="176" spans="1:10">
      <c r="A176" s="257" t="str">
        <f t="shared" si="14"/>
        <v/>
      </c>
      <c r="B176" s="258" t="str">
        <f t="shared" si="15"/>
        <v/>
      </c>
      <c r="C176" s="292" t="str">
        <f t="shared" si="16"/>
        <v/>
      </c>
      <c r="D176" s="318" t="str">
        <f t="shared" si="17"/>
        <v/>
      </c>
      <c r="E176" s="319"/>
      <c r="F176" s="319"/>
      <c r="G176" s="259" t="str">
        <f t="shared" si="18"/>
        <v/>
      </c>
      <c r="H176" s="259" t="str">
        <f t="shared" si="19"/>
        <v/>
      </c>
      <c r="I176" s="259" t="str">
        <f t="shared" si="20"/>
        <v/>
      </c>
      <c r="J176" s="181"/>
    </row>
    <row r="177" spans="1:10">
      <c r="A177" s="257" t="str">
        <f t="shared" si="14"/>
        <v/>
      </c>
      <c r="B177" s="258" t="str">
        <f t="shared" si="15"/>
        <v/>
      </c>
      <c r="C177" s="292" t="str">
        <f t="shared" si="16"/>
        <v/>
      </c>
      <c r="D177" s="318" t="str">
        <f t="shared" si="17"/>
        <v/>
      </c>
      <c r="E177" s="319"/>
      <c r="F177" s="319"/>
      <c r="G177" s="259" t="str">
        <f t="shared" si="18"/>
        <v/>
      </c>
      <c r="H177" s="259" t="str">
        <f t="shared" si="19"/>
        <v/>
      </c>
      <c r="I177" s="259" t="str">
        <f t="shared" si="20"/>
        <v/>
      </c>
      <c r="J177" s="181"/>
    </row>
    <row r="178" spans="1:10">
      <c r="A178" s="257" t="str">
        <f t="shared" si="14"/>
        <v/>
      </c>
      <c r="B178" s="258" t="str">
        <f t="shared" si="15"/>
        <v/>
      </c>
      <c r="C178" s="292" t="str">
        <f t="shared" si="16"/>
        <v/>
      </c>
      <c r="D178" s="318" t="str">
        <f t="shared" si="17"/>
        <v/>
      </c>
      <c r="E178" s="319"/>
      <c r="F178" s="319"/>
      <c r="G178" s="259" t="str">
        <f t="shared" si="18"/>
        <v/>
      </c>
      <c r="H178" s="259" t="str">
        <f t="shared" si="19"/>
        <v/>
      </c>
      <c r="I178" s="259" t="str">
        <f t="shared" si="20"/>
        <v/>
      </c>
      <c r="J178" s="181"/>
    </row>
    <row r="179" spans="1:10">
      <c r="A179" s="257" t="str">
        <f t="shared" si="14"/>
        <v/>
      </c>
      <c r="B179" s="258" t="str">
        <f t="shared" si="15"/>
        <v/>
      </c>
      <c r="C179" s="292" t="str">
        <f t="shared" si="16"/>
        <v/>
      </c>
      <c r="D179" s="318" t="str">
        <f t="shared" si="17"/>
        <v/>
      </c>
      <c r="E179" s="319"/>
      <c r="F179" s="319"/>
      <c r="G179" s="259" t="str">
        <f t="shared" si="18"/>
        <v/>
      </c>
      <c r="H179" s="259" t="str">
        <f t="shared" si="19"/>
        <v/>
      </c>
      <c r="I179" s="259" t="str">
        <f t="shared" si="20"/>
        <v/>
      </c>
      <c r="J179" s="181"/>
    </row>
    <row r="180" spans="1:10">
      <c r="A180" s="257" t="str">
        <f t="shared" si="14"/>
        <v/>
      </c>
      <c r="B180" s="258" t="str">
        <f t="shared" si="15"/>
        <v/>
      </c>
      <c r="C180" s="292" t="str">
        <f t="shared" si="16"/>
        <v/>
      </c>
      <c r="D180" s="318" t="str">
        <f t="shared" si="17"/>
        <v/>
      </c>
      <c r="E180" s="319"/>
      <c r="F180" s="319"/>
      <c r="G180" s="259" t="str">
        <f t="shared" si="18"/>
        <v/>
      </c>
      <c r="H180" s="259" t="str">
        <f t="shared" si="19"/>
        <v/>
      </c>
      <c r="I180" s="259" t="str">
        <f t="shared" si="20"/>
        <v/>
      </c>
      <c r="J180" s="181"/>
    </row>
    <row r="181" spans="1:10">
      <c r="A181" s="257" t="str">
        <f t="shared" si="14"/>
        <v/>
      </c>
      <c r="B181" s="258" t="str">
        <f t="shared" si="15"/>
        <v/>
      </c>
      <c r="C181" s="292" t="str">
        <f t="shared" si="16"/>
        <v/>
      </c>
      <c r="D181" s="318" t="str">
        <f t="shared" si="17"/>
        <v/>
      </c>
      <c r="E181" s="319"/>
      <c r="F181" s="319"/>
      <c r="G181" s="259" t="str">
        <f t="shared" si="18"/>
        <v/>
      </c>
      <c r="H181" s="259" t="str">
        <f t="shared" si="19"/>
        <v/>
      </c>
      <c r="I181" s="259" t="str">
        <f t="shared" si="20"/>
        <v/>
      </c>
      <c r="J181" s="181"/>
    </row>
    <row r="182" spans="1:10">
      <c r="A182" s="257" t="str">
        <f t="shared" si="14"/>
        <v/>
      </c>
      <c r="B182" s="258" t="str">
        <f t="shared" si="15"/>
        <v/>
      </c>
      <c r="C182" s="292" t="str">
        <f t="shared" si="16"/>
        <v/>
      </c>
      <c r="D182" s="318" t="str">
        <f t="shared" si="17"/>
        <v/>
      </c>
      <c r="E182" s="319"/>
      <c r="F182" s="319"/>
      <c r="G182" s="259" t="str">
        <f t="shared" si="18"/>
        <v/>
      </c>
      <c r="H182" s="259" t="str">
        <f t="shared" si="19"/>
        <v/>
      </c>
      <c r="I182" s="259" t="str">
        <f t="shared" si="20"/>
        <v/>
      </c>
      <c r="J182" s="181"/>
    </row>
    <row r="183" spans="1:10">
      <c r="A183" s="257" t="str">
        <f t="shared" si="14"/>
        <v/>
      </c>
      <c r="B183" s="258" t="str">
        <f t="shared" si="15"/>
        <v/>
      </c>
      <c r="C183" s="292" t="str">
        <f t="shared" si="16"/>
        <v/>
      </c>
      <c r="D183" s="318" t="str">
        <f t="shared" si="17"/>
        <v/>
      </c>
      <c r="E183" s="319"/>
      <c r="F183" s="319"/>
      <c r="G183" s="259" t="str">
        <f t="shared" si="18"/>
        <v/>
      </c>
      <c r="H183" s="259" t="str">
        <f t="shared" si="19"/>
        <v/>
      </c>
      <c r="I183" s="259" t="str">
        <f t="shared" si="20"/>
        <v/>
      </c>
      <c r="J183" s="181"/>
    </row>
    <row r="184" spans="1:10">
      <c r="A184" s="257" t="str">
        <f t="shared" si="14"/>
        <v/>
      </c>
      <c r="B184" s="258" t="str">
        <f t="shared" si="15"/>
        <v/>
      </c>
      <c r="C184" s="292" t="str">
        <f t="shared" si="16"/>
        <v/>
      </c>
      <c r="D184" s="318" t="str">
        <f t="shared" si="17"/>
        <v/>
      </c>
      <c r="E184" s="319"/>
      <c r="F184" s="319"/>
      <c r="G184" s="259" t="str">
        <f t="shared" si="18"/>
        <v/>
      </c>
      <c r="H184" s="259" t="str">
        <f t="shared" si="19"/>
        <v/>
      </c>
      <c r="I184" s="259" t="str">
        <f t="shared" si="20"/>
        <v/>
      </c>
      <c r="J184" s="181"/>
    </row>
    <row r="185" spans="1:10">
      <c r="A185" s="257" t="str">
        <f t="shared" si="14"/>
        <v/>
      </c>
      <c r="B185" s="258" t="str">
        <f t="shared" si="15"/>
        <v/>
      </c>
      <c r="C185" s="292" t="str">
        <f t="shared" si="16"/>
        <v/>
      </c>
      <c r="D185" s="318" t="str">
        <f t="shared" si="17"/>
        <v/>
      </c>
      <c r="E185" s="319"/>
      <c r="F185" s="319"/>
      <c r="G185" s="259" t="str">
        <f t="shared" si="18"/>
        <v/>
      </c>
      <c r="H185" s="259" t="str">
        <f t="shared" si="19"/>
        <v/>
      </c>
      <c r="I185" s="259" t="str">
        <f t="shared" si="20"/>
        <v/>
      </c>
      <c r="J185" s="181"/>
    </row>
    <row r="186" spans="1:10">
      <c r="A186" s="257" t="str">
        <f t="shared" si="14"/>
        <v/>
      </c>
      <c r="B186" s="258" t="str">
        <f t="shared" si="15"/>
        <v/>
      </c>
      <c r="C186" s="292" t="str">
        <f t="shared" si="16"/>
        <v/>
      </c>
      <c r="D186" s="318" t="str">
        <f t="shared" si="17"/>
        <v/>
      </c>
      <c r="E186" s="319"/>
      <c r="F186" s="319"/>
      <c r="G186" s="259" t="str">
        <f t="shared" si="18"/>
        <v/>
      </c>
      <c r="H186" s="259" t="str">
        <f t="shared" si="19"/>
        <v/>
      </c>
      <c r="I186" s="259" t="str">
        <f t="shared" si="20"/>
        <v/>
      </c>
      <c r="J186" s="181"/>
    </row>
    <row r="187" spans="1:10">
      <c r="A187" s="257" t="str">
        <f t="shared" si="14"/>
        <v/>
      </c>
      <c r="B187" s="258" t="str">
        <f t="shared" si="15"/>
        <v/>
      </c>
      <c r="C187" s="292" t="str">
        <f t="shared" si="16"/>
        <v/>
      </c>
      <c r="D187" s="318" t="str">
        <f t="shared" si="17"/>
        <v/>
      </c>
      <c r="E187" s="319"/>
      <c r="F187" s="319"/>
      <c r="G187" s="259" t="str">
        <f t="shared" si="18"/>
        <v/>
      </c>
      <c r="H187" s="259" t="str">
        <f t="shared" si="19"/>
        <v/>
      </c>
      <c r="I187" s="259" t="str">
        <f t="shared" si="20"/>
        <v/>
      </c>
      <c r="J187" s="181"/>
    </row>
    <row r="188" spans="1:10">
      <c r="A188" s="257" t="str">
        <f t="shared" si="14"/>
        <v/>
      </c>
      <c r="B188" s="258" t="str">
        <f t="shared" si="15"/>
        <v/>
      </c>
      <c r="C188" s="292" t="str">
        <f t="shared" si="16"/>
        <v/>
      </c>
      <c r="D188" s="318" t="str">
        <f t="shared" si="17"/>
        <v/>
      </c>
      <c r="E188" s="319"/>
      <c r="F188" s="319"/>
      <c r="G188" s="259" t="str">
        <f t="shared" si="18"/>
        <v/>
      </c>
      <c r="H188" s="259" t="str">
        <f t="shared" si="19"/>
        <v/>
      </c>
      <c r="I188" s="259" t="str">
        <f t="shared" si="20"/>
        <v/>
      </c>
      <c r="J188" s="181"/>
    </row>
    <row r="189" spans="1:10">
      <c r="A189" s="257" t="str">
        <f t="shared" si="14"/>
        <v/>
      </c>
      <c r="B189" s="258" t="str">
        <f t="shared" si="15"/>
        <v/>
      </c>
      <c r="C189" s="292" t="str">
        <f t="shared" si="16"/>
        <v/>
      </c>
      <c r="D189" s="318" t="str">
        <f t="shared" si="17"/>
        <v/>
      </c>
      <c r="E189" s="319"/>
      <c r="F189" s="319"/>
      <c r="G189" s="259" t="str">
        <f t="shared" si="18"/>
        <v/>
      </c>
      <c r="H189" s="259" t="str">
        <f t="shared" si="19"/>
        <v/>
      </c>
      <c r="I189" s="259" t="str">
        <f t="shared" si="20"/>
        <v/>
      </c>
      <c r="J189" s="181"/>
    </row>
    <row r="190" spans="1:10">
      <c r="A190" s="257" t="str">
        <f t="shared" si="14"/>
        <v/>
      </c>
      <c r="B190" s="258" t="str">
        <f t="shared" si="15"/>
        <v/>
      </c>
      <c r="C190" s="292" t="str">
        <f t="shared" si="16"/>
        <v/>
      </c>
      <c r="D190" s="318" t="str">
        <f t="shared" si="17"/>
        <v/>
      </c>
      <c r="E190" s="319"/>
      <c r="F190" s="319"/>
      <c r="G190" s="259" t="str">
        <f t="shared" si="18"/>
        <v/>
      </c>
      <c r="H190" s="259" t="str">
        <f t="shared" si="19"/>
        <v/>
      </c>
      <c r="I190" s="259" t="str">
        <f t="shared" si="20"/>
        <v/>
      </c>
      <c r="J190" s="181"/>
    </row>
    <row r="191" spans="1:10">
      <c r="A191" s="257" t="str">
        <f t="shared" si="14"/>
        <v/>
      </c>
      <c r="B191" s="258" t="str">
        <f t="shared" si="15"/>
        <v/>
      </c>
      <c r="C191" s="292" t="str">
        <f t="shared" si="16"/>
        <v/>
      </c>
      <c r="D191" s="318" t="str">
        <f t="shared" si="17"/>
        <v/>
      </c>
      <c r="E191" s="319"/>
      <c r="F191" s="319"/>
      <c r="G191" s="259" t="str">
        <f t="shared" si="18"/>
        <v/>
      </c>
      <c r="H191" s="259" t="str">
        <f t="shared" si="19"/>
        <v/>
      </c>
      <c r="I191" s="259" t="str">
        <f t="shared" si="20"/>
        <v/>
      </c>
      <c r="J191" s="181"/>
    </row>
    <row r="192" spans="1:10">
      <c r="A192" s="257" t="str">
        <f t="shared" si="14"/>
        <v/>
      </c>
      <c r="B192" s="258" t="str">
        <f t="shared" si="15"/>
        <v/>
      </c>
      <c r="C192" s="292" t="str">
        <f t="shared" si="16"/>
        <v/>
      </c>
      <c r="D192" s="318" t="str">
        <f t="shared" si="17"/>
        <v/>
      </c>
      <c r="E192" s="319"/>
      <c r="F192" s="319"/>
      <c r="G192" s="259" t="str">
        <f t="shared" si="18"/>
        <v/>
      </c>
      <c r="H192" s="259" t="str">
        <f t="shared" si="19"/>
        <v/>
      </c>
      <c r="I192" s="259" t="str">
        <f t="shared" si="20"/>
        <v/>
      </c>
      <c r="J192" s="181"/>
    </row>
    <row r="193" spans="1:10">
      <c r="A193" s="257" t="str">
        <f t="shared" si="14"/>
        <v/>
      </c>
      <c r="B193" s="258" t="str">
        <f t="shared" si="15"/>
        <v/>
      </c>
      <c r="C193" s="292" t="str">
        <f t="shared" si="16"/>
        <v/>
      </c>
      <c r="D193" s="318" t="str">
        <f t="shared" si="17"/>
        <v/>
      </c>
      <c r="E193" s="319"/>
      <c r="F193" s="319"/>
      <c r="G193" s="259" t="str">
        <f t="shared" si="18"/>
        <v/>
      </c>
      <c r="H193" s="259" t="str">
        <f t="shared" si="19"/>
        <v/>
      </c>
      <c r="I193" s="259" t="str">
        <f t="shared" si="20"/>
        <v/>
      </c>
      <c r="J193" s="181"/>
    </row>
    <row r="194" spans="1:10">
      <c r="A194" s="257" t="str">
        <f t="shared" si="14"/>
        <v/>
      </c>
      <c r="B194" s="258" t="str">
        <f t="shared" si="15"/>
        <v/>
      </c>
      <c r="C194" s="292" t="str">
        <f t="shared" si="16"/>
        <v/>
      </c>
      <c r="D194" s="318" t="str">
        <f t="shared" si="17"/>
        <v/>
      </c>
      <c r="E194" s="319"/>
      <c r="F194" s="319"/>
      <c r="G194" s="259" t="str">
        <f t="shared" si="18"/>
        <v/>
      </c>
      <c r="H194" s="259" t="str">
        <f t="shared" si="19"/>
        <v/>
      </c>
      <c r="I194" s="259" t="str">
        <f t="shared" si="20"/>
        <v/>
      </c>
      <c r="J194" s="181"/>
    </row>
    <row r="195" spans="1:10">
      <c r="A195" s="257" t="str">
        <f t="shared" si="14"/>
        <v/>
      </c>
      <c r="B195" s="258" t="str">
        <f t="shared" si="15"/>
        <v/>
      </c>
      <c r="C195" s="292" t="str">
        <f t="shared" si="16"/>
        <v/>
      </c>
      <c r="D195" s="318" t="str">
        <f t="shared" si="17"/>
        <v/>
      </c>
      <c r="E195" s="319"/>
      <c r="F195" s="319"/>
      <c r="G195" s="259" t="str">
        <f t="shared" si="18"/>
        <v/>
      </c>
      <c r="H195" s="259" t="str">
        <f t="shared" si="19"/>
        <v/>
      </c>
      <c r="I195" s="259" t="str">
        <f t="shared" si="20"/>
        <v/>
      </c>
      <c r="J195" s="181"/>
    </row>
    <row r="196" spans="1:10">
      <c r="A196" s="257" t="str">
        <f t="shared" si="14"/>
        <v/>
      </c>
      <c r="B196" s="258" t="str">
        <f t="shared" si="15"/>
        <v/>
      </c>
      <c r="C196" s="292" t="str">
        <f t="shared" si="16"/>
        <v/>
      </c>
      <c r="D196" s="318" t="str">
        <f t="shared" si="17"/>
        <v/>
      </c>
      <c r="E196" s="319"/>
      <c r="F196" s="319"/>
      <c r="G196" s="259" t="str">
        <f t="shared" si="18"/>
        <v/>
      </c>
      <c r="H196" s="259" t="str">
        <f t="shared" si="19"/>
        <v/>
      </c>
      <c r="I196" s="259" t="str">
        <f t="shared" si="20"/>
        <v/>
      </c>
      <c r="J196" s="181"/>
    </row>
    <row r="197" spans="1:10">
      <c r="A197" s="257" t="str">
        <f t="shared" si="14"/>
        <v/>
      </c>
      <c r="B197" s="258" t="str">
        <f t="shared" si="15"/>
        <v/>
      </c>
      <c r="C197" s="292" t="str">
        <f t="shared" si="16"/>
        <v/>
      </c>
      <c r="D197" s="318" t="str">
        <f t="shared" si="17"/>
        <v/>
      </c>
      <c r="E197" s="319"/>
      <c r="F197" s="319"/>
      <c r="G197" s="259" t="str">
        <f t="shared" si="18"/>
        <v/>
      </c>
      <c r="H197" s="259" t="str">
        <f t="shared" si="19"/>
        <v/>
      </c>
      <c r="I197" s="259" t="str">
        <f t="shared" si="20"/>
        <v/>
      </c>
      <c r="J197" s="181"/>
    </row>
    <row r="198" spans="1:10">
      <c r="A198" s="257" t="str">
        <f t="shared" si="14"/>
        <v/>
      </c>
      <c r="B198" s="258" t="str">
        <f t="shared" si="15"/>
        <v/>
      </c>
      <c r="C198" s="292" t="str">
        <f t="shared" si="16"/>
        <v/>
      </c>
      <c r="D198" s="318" t="str">
        <f t="shared" si="17"/>
        <v/>
      </c>
      <c r="E198" s="319"/>
      <c r="F198" s="319"/>
      <c r="G198" s="259" t="str">
        <f t="shared" si="18"/>
        <v/>
      </c>
      <c r="H198" s="259" t="str">
        <f t="shared" si="19"/>
        <v/>
      </c>
      <c r="I198" s="259" t="str">
        <f t="shared" si="20"/>
        <v/>
      </c>
      <c r="J198" s="181"/>
    </row>
    <row r="199" spans="1:10">
      <c r="A199" s="257" t="str">
        <f t="shared" si="14"/>
        <v/>
      </c>
      <c r="B199" s="258" t="str">
        <f t="shared" si="15"/>
        <v/>
      </c>
      <c r="C199" s="292" t="str">
        <f t="shared" si="16"/>
        <v/>
      </c>
      <c r="D199" s="318" t="str">
        <f t="shared" si="17"/>
        <v/>
      </c>
      <c r="E199" s="319"/>
      <c r="F199" s="319"/>
      <c r="G199" s="259" t="str">
        <f t="shared" si="18"/>
        <v/>
      </c>
      <c r="H199" s="259" t="str">
        <f t="shared" si="19"/>
        <v/>
      </c>
      <c r="I199" s="259" t="str">
        <f t="shared" si="20"/>
        <v/>
      </c>
      <c r="J199" s="181"/>
    </row>
    <row r="200" spans="1:10">
      <c r="A200" s="257" t="str">
        <f t="shared" ref="A200:A263" si="21">IF(ROW()-7&lt;=筆數,VLOOKUP(ROW()-7,日記表,3,FALSE),"")</f>
        <v/>
      </c>
      <c r="B200" s="258" t="str">
        <f t="shared" ref="B200:B263" si="22">IF(ROW()-7&lt;=筆數,VLOOKUP(ROW()-7,日記表,4,FALSE),"")</f>
        <v/>
      </c>
      <c r="C200" s="292" t="str">
        <f t="shared" ref="C200:C263" si="23">IF(ROW()-7&lt;=筆數,VLOOKUP(ROW()-7,日記表,10,FALSE),"")</f>
        <v/>
      </c>
      <c r="D200" s="318" t="str">
        <f t="shared" ref="D200:D263" si="24">IF(ROW()-7&lt;=筆數,VLOOKUP(ROW()-7,日記表,11,FALSE),"")</f>
        <v/>
      </c>
      <c r="E200" s="319"/>
      <c r="F200" s="319"/>
      <c r="G200" s="259" t="str">
        <f t="shared" ref="G200:G263" si="25">IF(ROW()-7&lt;=筆數,VLOOKUP(ROW()-7,日記表,12,FALSE),"")</f>
        <v/>
      </c>
      <c r="H200" s="259" t="str">
        <f t="shared" ref="H200:H263" si="26">IF(ROW()-7&lt;=筆數,VLOOKUP(ROW()-7,日記表,13,FALSE),"")</f>
        <v/>
      </c>
      <c r="I200" s="259" t="str">
        <f t="shared" ref="I200:I263" si="27">IF(A200="","",IF(DC="借",I199+G200-H200,I199+H200-G200))</f>
        <v/>
      </c>
      <c r="J200" s="181"/>
    </row>
    <row r="201" spans="1:10">
      <c r="A201" s="257" t="str">
        <f t="shared" si="21"/>
        <v/>
      </c>
      <c r="B201" s="258" t="str">
        <f t="shared" si="22"/>
        <v/>
      </c>
      <c r="C201" s="292" t="str">
        <f t="shared" si="23"/>
        <v/>
      </c>
      <c r="D201" s="318" t="str">
        <f t="shared" si="24"/>
        <v/>
      </c>
      <c r="E201" s="319"/>
      <c r="F201" s="319"/>
      <c r="G201" s="259" t="str">
        <f t="shared" si="25"/>
        <v/>
      </c>
      <c r="H201" s="259" t="str">
        <f t="shared" si="26"/>
        <v/>
      </c>
      <c r="I201" s="259" t="str">
        <f t="shared" si="27"/>
        <v/>
      </c>
      <c r="J201" s="181"/>
    </row>
    <row r="202" spans="1:10">
      <c r="A202" s="257" t="str">
        <f t="shared" si="21"/>
        <v/>
      </c>
      <c r="B202" s="258" t="str">
        <f t="shared" si="22"/>
        <v/>
      </c>
      <c r="C202" s="292" t="str">
        <f t="shared" si="23"/>
        <v/>
      </c>
      <c r="D202" s="318" t="str">
        <f t="shared" si="24"/>
        <v/>
      </c>
      <c r="E202" s="319"/>
      <c r="F202" s="319"/>
      <c r="G202" s="259" t="str">
        <f t="shared" si="25"/>
        <v/>
      </c>
      <c r="H202" s="259" t="str">
        <f t="shared" si="26"/>
        <v/>
      </c>
      <c r="I202" s="259" t="str">
        <f t="shared" si="27"/>
        <v/>
      </c>
      <c r="J202" s="181"/>
    </row>
    <row r="203" spans="1:10">
      <c r="A203" s="257" t="str">
        <f t="shared" si="21"/>
        <v/>
      </c>
      <c r="B203" s="258" t="str">
        <f t="shared" si="22"/>
        <v/>
      </c>
      <c r="C203" s="292" t="str">
        <f t="shared" si="23"/>
        <v/>
      </c>
      <c r="D203" s="318" t="str">
        <f t="shared" si="24"/>
        <v/>
      </c>
      <c r="E203" s="319"/>
      <c r="F203" s="319"/>
      <c r="G203" s="259" t="str">
        <f t="shared" si="25"/>
        <v/>
      </c>
      <c r="H203" s="259" t="str">
        <f t="shared" si="26"/>
        <v/>
      </c>
      <c r="I203" s="259" t="str">
        <f t="shared" si="27"/>
        <v/>
      </c>
      <c r="J203" s="181"/>
    </row>
    <row r="204" spans="1:10">
      <c r="A204" s="257" t="str">
        <f t="shared" si="21"/>
        <v/>
      </c>
      <c r="B204" s="258" t="str">
        <f t="shared" si="22"/>
        <v/>
      </c>
      <c r="C204" s="292" t="str">
        <f t="shared" si="23"/>
        <v/>
      </c>
      <c r="D204" s="318" t="str">
        <f t="shared" si="24"/>
        <v/>
      </c>
      <c r="E204" s="319"/>
      <c r="F204" s="319"/>
      <c r="G204" s="259" t="str">
        <f t="shared" si="25"/>
        <v/>
      </c>
      <c r="H204" s="259" t="str">
        <f t="shared" si="26"/>
        <v/>
      </c>
      <c r="I204" s="259" t="str">
        <f t="shared" si="27"/>
        <v/>
      </c>
      <c r="J204" s="181"/>
    </row>
    <row r="205" spans="1:10">
      <c r="A205" s="257" t="str">
        <f t="shared" si="21"/>
        <v/>
      </c>
      <c r="B205" s="258" t="str">
        <f t="shared" si="22"/>
        <v/>
      </c>
      <c r="C205" s="292" t="str">
        <f t="shared" si="23"/>
        <v/>
      </c>
      <c r="D205" s="318" t="str">
        <f t="shared" si="24"/>
        <v/>
      </c>
      <c r="E205" s="319"/>
      <c r="F205" s="319"/>
      <c r="G205" s="259" t="str">
        <f t="shared" si="25"/>
        <v/>
      </c>
      <c r="H205" s="259" t="str">
        <f t="shared" si="26"/>
        <v/>
      </c>
      <c r="I205" s="259" t="str">
        <f t="shared" si="27"/>
        <v/>
      </c>
      <c r="J205" s="181"/>
    </row>
    <row r="206" spans="1:10">
      <c r="A206" s="257" t="str">
        <f t="shared" si="21"/>
        <v/>
      </c>
      <c r="B206" s="258" t="str">
        <f t="shared" si="22"/>
        <v/>
      </c>
      <c r="C206" s="292" t="str">
        <f t="shared" si="23"/>
        <v/>
      </c>
      <c r="D206" s="318" t="str">
        <f t="shared" si="24"/>
        <v/>
      </c>
      <c r="E206" s="319"/>
      <c r="F206" s="319"/>
      <c r="G206" s="259" t="str">
        <f t="shared" si="25"/>
        <v/>
      </c>
      <c r="H206" s="259" t="str">
        <f t="shared" si="26"/>
        <v/>
      </c>
      <c r="I206" s="259" t="str">
        <f t="shared" si="27"/>
        <v/>
      </c>
      <c r="J206" s="181"/>
    </row>
    <row r="207" spans="1:10">
      <c r="A207" s="257" t="str">
        <f t="shared" si="21"/>
        <v/>
      </c>
      <c r="B207" s="258" t="str">
        <f t="shared" si="22"/>
        <v/>
      </c>
      <c r="C207" s="292" t="str">
        <f t="shared" si="23"/>
        <v/>
      </c>
      <c r="D207" s="318" t="str">
        <f t="shared" si="24"/>
        <v/>
      </c>
      <c r="E207" s="319"/>
      <c r="F207" s="319"/>
      <c r="G207" s="259" t="str">
        <f t="shared" si="25"/>
        <v/>
      </c>
      <c r="H207" s="259" t="str">
        <f t="shared" si="26"/>
        <v/>
      </c>
      <c r="I207" s="259" t="str">
        <f t="shared" si="27"/>
        <v/>
      </c>
      <c r="J207" s="181"/>
    </row>
    <row r="208" spans="1:10">
      <c r="A208" s="257" t="str">
        <f t="shared" si="21"/>
        <v/>
      </c>
      <c r="B208" s="258" t="str">
        <f t="shared" si="22"/>
        <v/>
      </c>
      <c r="C208" s="292" t="str">
        <f t="shared" si="23"/>
        <v/>
      </c>
      <c r="D208" s="318" t="str">
        <f t="shared" si="24"/>
        <v/>
      </c>
      <c r="E208" s="319"/>
      <c r="F208" s="319"/>
      <c r="G208" s="259" t="str">
        <f t="shared" si="25"/>
        <v/>
      </c>
      <c r="H208" s="259" t="str">
        <f t="shared" si="26"/>
        <v/>
      </c>
      <c r="I208" s="259" t="str">
        <f t="shared" si="27"/>
        <v/>
      </c>
      <c r="J208" s="181"/>
    </row>
    <row r="209" spans="1:10">
      <c r="A209" s="257" t="str">
        <f t="shared" si="21"/>
        <v/>
      </c>
      <c r="B209" s="258" t="str">
        <f t="shared" si="22"/>
        <v/>
      </c>
      <c r="C209" s="292" t="str">
        <f t="shared" si="23"/>
        <v/>
      </c>
      <c r="D209" s="318" t="str">
        <f t="shared" si="24"/>
        <v/>
      </c>
      <c r="E209" s="319"/>
      <c r="F209" s="319"/>
      <c r="G209" s="259" t="str">
        <f t="shared" si="25"/>
        <v/>
      </c>
      <c r="H209" s="259" t="str">
        <f t="shared" si="26"/>
        <v/>
      </c>
      <c r="I209" s="259" t="str">
        <f t="shared" si="27"/>
        <v/>
      </c>
      <c r="J209" s="181"/>
    </row>
    <row r="210" spans="1:10">
      <c r="A210" s="257" t="str">
        <f t="shared" si="21"/>
        <v/>
      </c>
      <c r="B210" s="258" t="str">
        <f t="shared" si="22"/>
        <v/>
      </c>
      <c r="C210" s="292" t="str">
        <f t="shared" si="23"/>
        <v/>
      </c>
      <c r="D210" s="318" t="str">
        <f t="shared" si="24"/>
        <v/>
      </c>
      <c r="E210" s="319"/>
      <c r="F210" s="319"/>
      <c r="G210" s="259" t="str">
        <f t="shared" si="25"/>
        <v/>
      </c>
      <c r="H210" s="259" t="str">
        <f t="shared" si="26"/>
        <v/>
      </c>
      <c r="I210" s="259" t="str">
        <f t="shared" si="27"/>
        <v/>
      </c>
      <c r="J210" s="181"/>
    </row>
    <row r="211" spans="1:10">
      <c r="A211" s="257" t="str">
        <f t="shared" si="21"/>
        <v/>
      </c>
      <c r="B211" s="258" t="str">
        <f t="shared" si="22"/>
        <v/>
      </c>
      <c r="C211" s="292" t="str">
        <f t="shared" si="23"/>
        <v/>
      </c>
      <c r="D211" s="318" t="str">
        <f t="shared" si="24"/>
        <v/>
      </c>
      <c r="E211" s="319"/>
      <c r="F211" s="319"/>
      <c r="G211" s="259" t="str">
        <f t="shared" si="25"/>
        <v/>
      </c>
      <c r="H211" s="259" t="str">
        <f t="shared" si="26"/>
        <v/>
      </c>
      <c r="I211" s="259" t="str">
        <f t="shared" si="27"/>
        <v/>
      </c>
      <c r="J211" s="181"/>
    </row>
    <row r="212" spans="1:10">
      <c r="A212" s="257" t="str">
        <f t="shared" si="21"/>
        <v/>
      </c>
      <c r="B212" s="258" t="str">
        <f t="shared" si="22"/>
        <v/>
      </c>
      <c r="C212" s="292" t="str">
        <f t="shared" si="23"/>
        <v/>
      </c>
      <c r="D212" s="318" t="str">
        <f t="shared" si="24"/>
        <v/>
      </c>
      <c r="E212" s="319"/>
      <c r="F212" s="319"/>
      <c r="G212" s="259" t="str">
        <f t="shared" si="25"/>
        <v/>
      </c>
      <c r="H212" s="259" t="str">
        <f t="shared" si="26"/>
        <v/>
      </c>
      <c r="I212" s="259" t="str">
        <f t="shared" si="27"/>
        <v/>
      </c>
      <c r="J212" s="181"/>
    </row>
    <row r="213" spans="1:10">
      <c r="A213" s="257" t="str">
        <f t="shared" si="21"/>
        <v/>
      </c>
      <c r="B213" s="258" t="str">
        <f t="shared" si="22"/>
        <v/>
      </c>
      <c r="C213" s="292" t="str">
        <f t="shared" si="23"/>
        <v/>
      </c>
      <c r="D213" s="318" t="str">
        <f t="shared" si="24"/>
        <v/>
      </c>
      <c r="E213" s="319"/>
      <c r="F213" s="319"/>
      <c r="G213" s="259" t="str">
        <f t="shared" si="25"/>
        <v/>
      </c>
      <c r="H213" s="259" t="str">
        <f t="shared" si="26"/>
        <v/>
      </c>
      <c r="I213" s="259" t="str">
        <f t="shared" si="27"/>
        <v/>
      </c>
      <c r="J213" s="181"/>
    </row>
    <row r="214" spans="1:10">
      <c r="A214" s="257" t="str">
        <f t="shared" si="21"/>
        <v/>
      </c>
      <c r="B214" s="258" t="str">
        <f t="shared" si="22"/>
        <v/>
      </c>
      <c r="C214" s="292" t="str">
        <f t="shared" si="23"/>
        <v/>
      </c>
      <c r="D214" s="318" t="str">
        <f t="shared" si="24"/>
        <v/>
      </c>
      <c r="E214" s="319"/>
      <c r="F214" s="319"/>
      <c r="G214" s="259" t="str">
        <f t="shared" si="25"/>
        <v/>
      </c>
      <c r="H214" s="259" t="str">
        <f t="shared" si="26"/>
        <v/>
      </c>
      <c r="I214" s="259" t="str">
        <f t="shared" si="27"/>
        <v/>
      </c>
      <c r="J214" s="181"/>
    </row>
    <row r="215" spans="1:10">
      <c r="A215" s="257" t="str">
        <f t="shared" si="21"/>
        <v/>
      </c>
      <c r="B215" s="258" t="str">
        <f t="shared" si="22"/>
        <v/>
      </c>
      <c r="C215" s="292" t="str">
        <f t="shared" si="23"/>
        <v/>
      </c>
      <c r="D215" s="318" t="str">
        <f t="shared" si="24"/>
        <v/>
      </c>
      <c r="E215" s="319"/>
      <c r="F215" s="319"/>
      <c r="G215" s="259" t="str">
        <f t="shared" si="25"/>
        <v/>
      </c>
      <c r="H215" s="259" t="str">
        <f t="shared" si="26"/>
        <v/>
      </c>
      <c r="I215" s="259" t="str">
        <f t="shared" si="27"/>
        <v/>
      </c>
      <c r="J215" s="181"/>
    </row>
    <row r="216" spans="1:10">
      <c r="A216" s="257" t="str">
        <f t="shared" si="21"/>
        <v/>
      </c>
      <c r="B216" s="258" t="str">
        <f t="shared" si="22"/>
        <v/>
      </c>
      <c r="C216" s="292" t="str">
        <f t="shared" si="23"/>
        <v/>
      </c>
      <c r="D216" s="318" t="str">
        <f t="shared" si="24"/>
        <v/>
      </c>
      <c r="E216" s="319"/>
      <c r="F216" s="319"/>
      <c r="G216" s="259" t="str">
        <f t="shared" si="25"/>
        <v/>
      </c>
      <c r="H216" s="259" t="str">
        <f t="shared" si="26"/>
        <v/>
      </c>
      <c r="I216" s="259" t="str">
        <f t="shared" si="27"/>
        <v/>
      </c>
      <c r="J216" s="181"/>
    </row>
    <row r="217" spans="1:10">
      <c r="A217" s="257" t="str">
        <f t="shared" si="21"/>
        <v/>
      </c>
      <c r="B217" s="258" t="str">
        <f t="shared" si="22"/>
        <v/>
      </c>
      <c r="C217" s="292" t="str">
        <f t="shared" si="23"/>
        <v/>
      </c>
      <c r="D217" s="318" t="str">
        <f t="shared" si="24"/>
        <v/>
      </c>
      <c r="E217" s="319"/>
      <c r="F217" s="319"/>
      <c r="G217" s="259" t="str">
        <f t="shared" si="25"/>
        <v/>
      </c>
      <c r="H217" s="259" t="str">
        <f t="shared" si="26"/>
        <v/>
      </c>
      <c r="I217" s="259" t="str">
        <f t="shared" si="27"/>
        <v/>
      </c>
      <c r="J217" s="181"/>
    </row>
    <row r="218" spans="1:10">
      <c r="A218" s="257" t="str">
        <f t="shared" si="21"/>
        <v/>
      </c>
      <c r="B218" s="258" t="str">
        <f t="shared" si="22"/>
        <v/>
      </c>
      <c r="C218" s="292" t="str">
        <f t="shared" si="23"/>
        <v/>
      </c>
      <c r="D218" s="318" t="str">
        <f t="shared" si="24"/>
        <v/>
      </c>
      <c r="E218" s="319"/>
      <c r="F218" s="319"/>
      <c r="G218" s="259" t="str">
        <f t="shared" si="25"/>
        <v/>
      </c>
      <c r="H218" s="259" t="str">
        <f t="shared" si="26"/>
        <v/>
      </c>
      <c r="I218" s="259" t="str">
        <f t="shared" si="27"/>
        <v/>
      </c>
      <c r="J218" s="181"/>
    </row>
    <row r="219" spans="1:10">
      <c r="A219" s="257" t="str">
        <f t="shared" si="21"/>
        <v/>
      </c>
      <c r="B219" s="258" t="str">
        <f t="shared" si="22"/>
        <v/>
      </c>
      <c r="C219" s="292" t="str">
        <f t="shared" si="23"/>
        <v/>
      </c>
      <c r="D219" s="318" t="str">
        <f t="shared" si="24"/>
        <v/>
      </c>
      <c r="E219" s="319"/>
      <c r="F219" s="319"/>
      <c r="G219" s="259" t="str">
        <f t="shared" si="25"/>
        <v/>
      </c>
      <c r="H219" s="259" t="str">
        <f t="shared" si="26"/>
        <v/>
      </c>
      <c r="I219" s="259" t="str">
        <f t="shared" si="27"/>
        <v/>
      </c>
      <c r="J219" s="181"/>
    </row>
    <row r="220" spans="1:10">
      <c r="A220" s="257" t="str">
        <f t="shared" si="21"/>
        <v/>
      </c>
      <c r="B220" s="258" t="str">
        <f t="shared" si="22"/>
        <v/>
      </c>
      <c r="C220" s="292" t="str">
        <f t="shared" si="23"/>
        <v/>
      </c>
      <c r="D220" s="318" t="str">
        <f t="shared" si="24"/>
        <v/>
      </c>
      <c r="E220" s="319"/>
      <c r="F220" s="319"/>
      <c r="G220" s="259" t="str">
        <f t="shared" si="25"/>
        <v/>
      </c>
      <c r="H220" s="259" t="str">
        <f t="shared" si="26"/>
        <v/>
      </c>
      <c r="I220" s="259" t="str">
        <f t="shared" si="27"/>
        <v/>
      </c>
      <c r="J220" s="181"/>
    </row>
    <row r="221" spans="1:10">
      <c r="A221" s="257" t="str">
        <f t="shared" si="21"/>
        <v/>
      </c>
      <c r="B221" s="258" t="str">
        <f t="shared" si="22"/>
        <v/>
      </c>
      <c r="C221" s="292" t="str">
        <f t="shared" si="23"/>
        <v/>
      </c>
      <c r="D221" s="318" t="str">
        <f t="shared" si="24"/>
        <v/>
      </c>
      <c r="E221" s="319"/>
      <c r="F221" s="319"/>
      <c r="G221" s="259" t="str">
        <f t="shared" si="25"/>
        <v/>
      </c>
      <c r="H221" s="259" t="str">
        <f t="shared" si="26"/>
        <v/>
      </c>
      <c r="I221" s="259" t="str">
        <f t="shared" si="27"/>
        <v/>
      </c>
      <c r="J221" s="181"/>
    </row>
    <row r="222" spans="1:10">
      <c r="A222" s="257" t="str">
        <f t="shared" si="21"/>
        <v/>
      </c>
      <c r="B222" s="258" t="str">
        <f t="shared" si="22"/>
        <v/>
      </c>
      <c r="C222" s="292" t="str">
        <f t="shared" si="23"/>
        <v/>
      </c>
      <c r="D222" s="318" t="str">
        <f t="shared" si="24"/>
        <v/>
      </c>
      <c r="E222" s="319"/>
      <c r="F222" s="319"/>
      <c r="G222" s="259" t="str">
        <f t="shared" si="25"/>
        <v/>
      </c>
      <c r="H222" s="259" t="str">
        <f t="shared" si="26"/>
        <v/>
      </c>
      <c r="I222" s="259" t="str">
        <f t="shared" si="27"/>
        <v/>
      </c>
      <c r="J222" s="181"/>
    </row>
    <row r="223" spans="1:10">
      <c r="A223" s="257" t="str">
        <f t="shared" si="21"/>
        <v/>
      </c>
      <c r="B223" s="258" t="str">
        <f t="shared" si="22"/>
        <v/>
      </c>
      <c r="C223" s="292" t="str">
        <f t="shared" si="23"/>
        <v/>
      </c>
      <c r="D223" s="318" t="str">
        <f t="shared" si="24"/>
        <v/>
      </c>
      <c r="E223" s="319"/>
      <c r="F223" s="319"/>
      <c r="G223" s="259" t="str">
        <f t="shared" si="25"/>
        <v/>
      </c>
      <c r="H223" s="259" t="str">
        <f t="shared" si="26"/>
        <v/>
      </c>
      <c r="I223" s="259" t="str">
        <f t="shared" si="27"/>
        <v/>
      </c>
      <c r="J223" s="181"/>
    </row>
    <row r="224" spans="1:10">
      <c r="A224" s="257" t="str">
        <f t="shared" si="21"/>
        <v/>
      </c>
      <c r="B224" s="258" t="str">
        <f t="shared" si="22"/>
        <v/>
      </c>
      <c r="C224" s="292" t="str">
        <f t="shared" si="23"/>
        <v/>
      </c>
      <c r="D224" s="318" t="str">
        <f t="shared" si="24"/>
        <v/>
      </c>
      <c r="E224" s="319"/>
      <c r="F224" s="319"/>
      <c r="G224" s="259" t="str">
        <f t="shared" si="25"/>
        <v/>
      </c>
      <c r="H224" s="259" t="str">
        <f t="shared" si="26"/>
        <v/>
      </c>
      <c r="I224" s="259" t="str">
        <f t="shared" si="27"/>
        <v/>
      </c>
      <c r="J224" s="181"/>
    </row>
    <row r="225" spans="1:10">
      <c r="A225" s="257" t="str">
        <f t="shared" si="21"/>
        <v/>
      </c>
      <c r="B225" s="258" t="str">
        <f t="shared" si="22"/>
        <v/>
      </c>
      <c r="C225" s="292" t="str">
        <f t="shared" si="23"/>
        <v/>
      </c>
      <c r="D225" s="318" t="str">
        <f t="shared" si="24"/>
        <v/>
      </c>
      <c r="E225" s="319"/>
      <c r="F225" s="319"/>
      <c r="G225" s="259" t="str">
        <f t="shared" si="25"/>
        <v/>
      </c>
      <c r="H225" s="259" t="str">
        <f t="shared" si="26"/>
        <v/>
      </c>
      <c r="I225" s="259" t="str">
        <f t="shared" si="27"/>
        <v/>
      </c>
      <c r="J225" s="181"/>
    </row>
    <row r="226" spans="1:10">
      <c r="A226" s="257" t="str">
        <f t="shared" si="21"/>
        <v/>
      </c>
      <c r="B226" s="258" t="str">
        <f t="shared" si="22"/>
        <v/>
      </c>
      <c r="C226" s="292" t="str">
        <f t="shared" si="23"/>
        <v/>
      </c>
      <c r="D226" s="318" t="str">
        <f t="shared" si="24"/>
        <v/>
      </c>
      <c r="E226" s="319"/>
      <c r="F226" s="319"/>
      <c r="G226" s="259" t="str">
        <f t="shared" si="25"/>
        <v/>
      </c>
      <c r="H226" s="259" t="str">
        <f t="shared" si="26"/>
        <v/>
      </c>
      <c r="I226" s="259" t="str">
        <f t="shared" si="27"/>
        <v/>
      </c>
      <c r="J226" s="181"/>
    </row>
    <row r="227" spans="1:10">
      <c r="A227" s="257" t="str">
        <f t="shared" si="21"/>
        <v/>
      </c>
      <c r="B227" s="258" t="str">
        <f t="shared" si="22"/>
        <v/>
      </c>
      <c r="C227" s="292" t="str">
        <f t="shared" si="23"/>
        <v/>
      </c>
      <c r="D227" s="318" t="str">
        <f t="shared" si="24"/>
        <v/>
      </c>
      <c r="E227" s="319"/>
      <c r="F227" s="319"/>
      <c r="G227" s="259" t="str">
        <f t="shared" si="25"/>
        <v/>
      </c>
      <c r="H227" s="259" t="str">
        <f t="shared" si="26"/>
        <v/>
      </c>
      <c r="I227" s="259" t="str">
        <f t="shared" si="27"/>
        <v/>
      </c>
      <c r="J227" s="181"/>
    </row>
    <row r="228" spans="1:10">
      <c r="A228" s="257" t="str">
        <f t="shared" si="21"/>
        <v/>
      </c>
      <c r="B228" s="258" t="str">
        <f t="shared" si="22"/>
        <v/>
      </c>
      <c r="C228" s="292" t="str">
        <f t="shared" si="23"/>
        <v/>
      </c>
      <c r="D228" s="318" t="str">
        <f t="shared" si="24"/>
        <v/>
      </c>
      <c r="E228" s="319"/>
      <c r="F228" s="319"/>
      <c r="G228" s="259" t="str">
        <f t="shared" si="25"/>
        <v/>
      </c>
      <c r="H228" s="259" t="str">
        <f t="shared" si="26"/>
        <v/>
      </c>
      <c r="I228" s="259" t="str">
        <f t="shared" si="27"/>
        <v/>
      </c>
      <c r="J228" s="181"/>
    </row>
    <row r="229" spans="1:10">
      <c r="A229" s="257" t="str">
        <f t="shared" si="21"/>
        <v/>
      </c>
      <c r="B229" s="258" t="str">
        <f t="shared" si="22"/>
        <v/>
      </c>
      <c r="C229" s="292" t="str">
        <f t="shared" si="23"/>
        <v/>
      </c>
      <c r="D229" s="318" t="str">
        <f t="shared" si="24"/>
        <v/>
      </c>
      <c r="E229" s="319"/>
      <c r="F229" s="319"/>
      <c r="G229" s="259" t="str">
        <f t="shared" si="25"/>
        <v/>
      </c>
      <c r="H229" s="259" t="str">
        <f t="shared" si="26"/>
        <v/>
      </c>
      <c r="I229" s="259" t="str">
        <f t="shared" si="27"/>
        <v/>
      </c>
      <c r="J229" s="181"/>
    </row>
    <row r="230" spans="1:10">
      <c r="A230" s="257" t="str">
        <f t="shared" si="21"/>
        <v/>
      </c>
      <c r="B230" s="258" t="str">
        <f t="shared" si="22"/>
        <v/>
      </c>
      <c r="C230" s="292" t="str">
        <f t="shared" si="23"/>
        <v/>
      </c>
      <c r="D230" s="318" t="str">
        <f t="shared" si="24"/>
        <v/>
      </c>
      <c r="E230" s="319"/>
      <c r="F230" s="319"/>
      <c r="G230" s="259" t="str">
        <f t="shared" si="25"/>
        <v/>
      </c>
      <c r="H230" s="259" t="str">
        <f t="shared" si="26"/>
        <v/>
      </c>
      <c r="I230" s="259" t="str">
        <f t="shared" si="27"/>
        <v/>
      </c>
      <c r="J230" s="181"/>
    </row>
    <row r="231" spans="1:10">
      <c r="A231" s="257" t="str">
        <f t="shared" si="21"/>
        <v/>
      </c>
      <c r="B231" s="258" t="str">
        <f t="shared" si="22"/>
        <v/>
      </c>
      <c r="C231" s="292" t="str">
        <f t="shared" si="23"/>
        <v/>
      </c>
      <c r="D231" s="318" t="str">
        <f t="shared" si="24"/>
        <v/>
      </c>
      <c r="E231" s="319"/>
      <c r="F231" s="319"/>
      <c r="G231" s="259" t="str">
        <f t="shared" si="25"/>
        <v/>
      </c>
      <c r="H231" s="259" t="str">
        <f t="shared" si="26"/>
        <v/>
      </c>
      <c r="I231" s="259" t="str">
        <f t="shared" si="27"/>
        <v/>
      </c>
      <c r="J231" s="181"/>
    </row>
    <row r="232" spans="1:10">
      <c r="A232" s="257" t="str">
        <f t="shared" si="21"/>
        <v/>
      </c>
      <c r="B232" s="258" t="str">
        <f t="shared" si="22"/>
        <v/>
      </c>
      <c r="C232" s="292" t="str">
        <f t="shared" si="23"/>
        <v/>
      </c>
      <c r="D232" s="318" t="str">
        <f t="shared" si="24"/>
        <v/>
      </c>
      <c r="E232" s="319"/>
      <c r="F232" s="319"/>
      <c r="G232" s="259" t="str">
        <f t="shared" si="25"/>
        <v/>
      </c>
      <c r="H232" s="259" t="str">
        <f t="shared" si="26"/>
        <v/>
      </c>
      <c r="I232" s="259" t="str">
        <f t="shared" si="27"/>
        <v/>
      </c>
      <c r="J232" s="181"/>
    </row>
    <row r="233" spans="1:10">
      <c r="A233" s="257" t="str">
        <f t="shared" si="21"/>
        <v/>
      </c>
      <c r="B233" s="258" t="str">
        <f t="shared" si="22"/>
        <v/>
      </c>
      <c r="C233" s="292" t="str">
        <f t="shared" si="23"/>
        <v/>
      </c>
      <c r="D233" s="318" t="str">
        <f t="shared" si="24"/>
        <v/>
      </c>
      <c r="E233" s="319"/>
      <c r="F233" s="319"/>
      <c r="G233" s="259" t="str">
        <f t="shared" si="25"/>
        <v/>
      </c>
      <c r="H233" s="259" t="str">
        <f t="shared" si="26"/>
        <v/>
      </c>
      <c r="I233" s="259" t="str">
        <f t="shared" si="27"/>
        <v/>
      </c>
      <c r="J233" s="181"/>
    </row>
    <row r="234" spans="1:10">
      <c r="A234" s="257" t="str">
        <f t="shared" si="21"/>
        <v/>
      </c>
      <c r="B234" s="258" t="str">
        <f t="shared" si="22"/>
        <v/>
      </c>
      <c r="C234" s="292" t="str">
        <f t="shared" si="23"/>
        <v/>
      </c>
      <c r="D234" s="318" t="str">
        <f t="shared" si="24"/>
        <v/>
      </c>
      <c r="E234" s="319"/>
      <c r="F234" s="319"/>
      <c r="G234" s="259" t="str">
        <f t="shared" si="25"/>
        <v/>
      </c>
      <c r="H234" s="259" t="str">
        <f t="shared" si="26"/>
        <v/>
      </c>
      <c r="I234" s="259" t="str">
        <f t="shared" si="27"/>
        <v/>
      </c>
      <c r="J234" s="181"/>
    </row>
    <row r="235" spans="1:10">
      <c r="A235" s="257" t="str">
        <f t="shared" si="21"/>
        <v/>
      </c>
      <c r="B235" s="258" t="str">
        <f t="shared" si="22"/>
        <v/>
      </c>
      <c r="C235" s="292" t="str">
        <f t="shared" si="23"/>
        <v/>
      </c>
      <c r="D235" s="318" t="str">
        <f t="shared" si="24"/>
        <v/>
      </c>
      <c r="E235" s="319"/>
      <c r="F235" s="319"/>
      <c r="G235" s="259" t="str">
        <f t="shared" si="25"/>
        <v/>
      </c>
      <c r="H235" s="259" t="str">
        <f t="shared" si="26"/>
        <v/>
      </c>
      <c r="I235" s="259" t="str">
        <f t="shared" si="27"/>
        <v/>
      </c>
      <c r="J235" s="181"/>
    </row>
    <row r="236" spans="1:10">
      <c r="A236" s="257" t="str">
        <f t="shared" si="21"/>
        <v/>
      </c>
      <c r="B236" s="258" t="str">
        <f t="shared" si="22"/>
        <v/>
      </c>
      <c r="C236" s="292" t="str">
        <f t="shared" si="23"/>
        <v/>
      </c>
      <c r="D236" s="318" t="str">
        <f t="shared" si="24"/>
        <v/>
      </c>
      <c r="E236" s="319"/>
      <c r="F236" s="319"/>
      <c r="G236" s="259" t="str">
        <f t="shared" si="25"/>
        <v/>
      </c>
      <c r="H236" s="259" t="str">
        <f t="shared" si="26"/>
        <v/>
      </c>
      <c r="I236" s="259" t="str">
        <f t="shared" si="27"/>
        <v/>
      </c>
      <c r="J236" s="181"/>
    </row>
    <row r="237" spans="1:10">
      <c r="A237" s="257" t="str">
        <f t="shared" si="21"/>
        <v/>
      </c>
      <c r="B237" s="258" t="str">
        <f t="shared" si="22"/>
        <v/>
      </c>
      <c r="C237" s="292" t="str">
        <f t="shared" si="23"/>
        <v/>
      </c>
      <c r="D237" s="318" t="str">
        <f t="shared" si="24"/>
        <v/>
      </c>
      <c r="E237" s="319"/>
      <c r="F237" s="319"/>
      <c r="G237" s="259" t="str">
        <f t="shared" si="25"/>
        <v/>
      </c>
      <c r="H237" s="259" t="str">
        <f t="shared" si="26"/>
        <v/>
      </c>
      <c r="I237" s="259" t="str">
        <f t="shared" si="27"/>
        <v/>
      </c>
      <c r="J237" s="181"/>
    </row>
    <row r="238" spans="1:10">
      <c r="A238" s="257" t="str">
        <f t="shared" si="21"/>
        <v/>
      </c>
      <c r="B238" s="258" t="str">
        <f t="shared" si="22"/>
        <v/>
      </c>
      <c r="C238" s="292" t="str">
        <f t="shared" si="23"/>
        <v/>
      </c>
      <c r="D238" s="318" t="str">
        <f t="shared" si="24"/>
        <v/>
      </c>
      <c r="E238" s="319"/>
      <c r="F238" s="319"/>
      <c r="G238" s="259" t="str">
        <f t="shared" si="25"/>
        <v/>
      </c>
      <c r="H238" s="259" t="str">
        <f t="shared" si="26"/>
        <v/>
      </c>
      <c r="I238" s="259" t="str">
        <f t="shared" si="27"/>
        <v/>
      </c>
      <c r="J238" s="181"/>
    </row>
    <row r="239" spans="1:10">
      <c r="A239" s="257" t="str">
        <f t="shared" si="21"/>
        <v/>
      </c>
      <c r="B239" s="258" t="str">
        <f t="shared" si="22"/>
        <v/>
      </c>
      <c r="C239" s="292" t="str">
        <f t="shared" si="23"/>
        <v/>
      </c>
      <c r="D239" s="318" t="str">
        <f t="shared" si="24"/>
        <v/>
      </c>
      <c r="E239" s="319"/>
      <c r="F239" s="319"/>
      <c r="G239" s="259" t="str">
        <f t="shared" si="25"/>
        <v/>
      </c>
      <c r="H239" s="259" t="str">
        <f t="shared" si="26"/>
        <v/>
      </c>
      <c r="I239" s="259" t="str">
        <f t="shared" si="27"/>
        <v/>
      </c>
      <c r="J239" s="181"/>
    </row>
    <row r="240" spans="1:10">
      <c r="A240" s="257" t="str">
        <f t="shared" si="21"/>
        <v/>
      </c>
      <c r="B240" s="258" t="str">
        <f t="shared" si="22"/>
        <v/>
      </c>
      <c r="C240" s="292" t="str">
        <f t="shared" si="23"/>
        <v/>
      </c>
      <c r="D240" s="318" t="str">
        <f t="shared" si="24"/>
        <v/>
      </c>
      <c r="E240" s="319"/>
      <c r="F240" s="319"/>
      <c r="G240" s="259" t="str">
        <f t="shared" si="25"/>
        <v/>
      </c>
      <c r="H240" s="259" t="str">
        <f t="shared" si="26"/>
        <v/>
      </c>
      <c r="I240" s="259" t="str">
        <f t="shared" si="27"/>
        <v/>
      </c>
      <c r="J240" s="181"/>
    </row>
    <row r="241" spans="1:10">
      <c r="A241" s="257" t="str">
        <f t="shared" si="21"/>
        <v/>
      </c>
      <c r="B241" s="258" t="str">
        <f t="shared" si="22"/>
        <v/>
      </c>
      <c r="C241" s="292" t="str">
        <f t="shared" si="23"/>
        <v/>
      </c>
      <c r="D241" s="318" t="str">
        <f t="shared" si="24"/>
        <v/>
      </c>
      <c r="E241" s="319"/>
      <c r="F241" s="319"/>
      <c r="G241" s="259" t="str">
        <f t="shared" si="25"/>
        <v/>
      </c>
      <c r="H241" s="259" t="str">
        <f t="shared" si="26"/>
        <v/>
      </c>
      <c r="I241" s="259" t="str">
        <f t="shared" si="27"/>
        <v/>
      </c>
      <c r="J241" s="181"/>
    </row>
    <row r="242" spans="1:10">
      <c r="A242" s="257" t="str">
        <f t="shared" si="21"/>
        <v/>
      </c>
      <c r="B242" s="258" t="str">
        <f t="shared" si="22"/>
        <v/>
      </c>
      <c r="C242" s="292" t="str">
        <f t="shared" si="23"/>
        <v/>
      </c>
      <c r="D242" s="318" t="str">
        <f t="shared" si="24"/>
        <v/>
      </c>
      <c r="E242" s="319"/>
      <c r="F242" s="319"/>
      <c r="G242" s="259" t="str">
        <f t="shared" si="25"/>
        <v/>
      </c>
      <c r="H242" s="259" t="str">
        <f t="shared" si="26"/>
        <v/>
      </c>
      <c r="I242" s="259" t="str">
        <f t="shared" si="27"/>
        <v/>
      </c>
      <c r="J242" s="181"/>
    </row>
    <row r="243" spans="1:10">
      <c r="A243" s="257" t="str">
        <f t="shared" si="21"/>
        <v/>
      </c>
      <c r="B243" s="258" t="str">
        <f t="shared" si="22"/>
        <v/>
      </c>
      <c r="C243" s="292" t="str">
        <f t="shared" si="23"/>
        <v/>
      </c>
      <c r="D243" s="318" t="str">
        <f t="shared" si="24"/>
        <v/>
      </c>
      <c r="E243" s="319"/>
      <c r="F243" s="319"/>
      <c r="G243" s="259" t="str">
        <f t="shared" si="25"/>
        <v/>
      </c>
      <c r="H243" s="259" t="str">
        <f t="shared" si="26"/>
        <v/>
      </c>
      <c r="I243" s="259" t="str">
        <f t="shared" si="27"/>
        <v/>
      </c>
      <c r="J243" s="181"/>
    </row>
    <row r="244" spans="1:10">
      <c r="A244" s="257" t="str">
        <f t="shared" si="21"/>
        <v/>
      </c>
      <c r="B244" s="258" t="str">
        <f t="shared" si="22"/>
        <v/>
      </c>
      <c r="C244" s="292" t="str">
        <f t="shared" si="23"/>
        <v/>
      </c>
      <c r="D244" s="318" t="str">
        <f t="shared" si="24"/>
        <v/>
      </c>
      <c r="E244" s="319"/>
      <c r="F244" s="319"/>
      <c r="G244" s="259" t="str">
        <f t="shared" si="25"/>
        <v/>
      </c>
      <c r="H244" s="259" t="str">
        <f t="shared" si="26"/>
        <v/>
      </c>
      <c r="I244" s="259" t="str">
        <f t="shared" si="27"/>
        <v/>
      </c>
      <c r="J244" s="181"/>
    </row>
    <row r="245" spans="1:10">
      <c r="A245" s="257" t="str">
        <f t="shared" si="21"/>
        <v/>
      </c>
      <c r="B245" s="258" t="str">
        <f t="shared" si="22"/>
        <v/>
      </c>
      <c r="C245" s="292" t="str">
        <f t="shared" si="23"/>
        <v/>
      </c>
      <c r="D245" s="318" t="str">
        <f t="shared" si="24"/>
        <v/>
      </c>
      <c r="E245" s="319"/>
      <c r="F245" s="319"/>
      <c r="G245" s="259" t="str">
        <f t="shared" si="25"/>
        <v/>
      </c>
      <c r="H245" s="259" t="str">
        <f t="shared" si="26"/>
        <v/>
      </c>
      <c r="I245" s="259" t="str">
        <f t="shared" si="27"/>
        <v/>
      </c>
      <c r="J245" s="181"/>
    </row>
    <row r="246" spans="1:10">
      <c r="A246" s="257" t="str">
        <f t="shared" si="21"/>
        <v/>
      </c>
      <c r="B246" s="258" t="str">
        <f t="shared" si="22"/>
        <v/>
      </c>
      <c r="C246" s="292" t="str">
        <f t="shared" si="23"/>
        <v/>
      </c>
      <c r="D246" s="318" t="str">
        <f t="shared" si="24"/>
        <v/>
      </c>
      <c r="E246" s="319"/>
      <c r="F246" s="319"/>
      <c r="G246" s="259" t="str">
        <f t="shared" si="25"/>
        <v/>
      </c>
      <c r="H246" s="259" t="str">
        <f t="shared" si="26"/>
        <v/>
      </c>
      <c r="I246" s="259" t="str">
        <f t="shared" si="27"/>
        <v/>
      </c>
      <c r="J246" s="181"/>
    </row>
    <row r="247" spans="1:10">
      <c r="A247" s="257" t="str">
        <f t="shared" si="21"/>
        <v/>
      </c>
      <c r="B247" s="258" t="str">
        <f t="shared" si="22"/>
        <v/>
      </c>
      <c r="C247" s="292" t="str">
        <f t="shared" si="23"/>
        <v/>
      </c>
      <c r="D247" s="318" t="str">
        <f t="shared" si="24"/>
        <v/>
      </c>
      <c r="E247" s="319"/>
      <c r="F247" s="319"/>
      <c r="G247" s="259" t="str">
        <f t="shared" si="25"/>
        <v/>
      </c>
      <c r="H247" s="259" t="str">
        <f t="shared" si="26"/>
        <v/>
      </c>
      <c r="I247" s="259" t="str">
        <f t="shared" si="27"/>
        <v/>
      </c>
      <c r="J247" s="181"/>
    </row>
    <row r="248" spans="1:10">
      <c r="A248" s="257" t="str">
        <f t="shared" si="21"/>
        <v/>
      </c>
      <c r="B248" s="258" t="str">
        <f t="shared" si="22"/>
        <v/>
      </c>
      <c r="C248" s="292" t="str">
        <f t="shared" si="23"/>
        <v/>
      </c>
      <c r="D248" s="318" t="str">
        <f t="shared" si="24"/>
        <v/>
      </c>
      <c r="E248" s="319"/>
      <c r="F248" s="319"/>
      <c r="G248" s="259" t="str">
        <f t="shared" si="25"/>
        <v/>
      </c>
      <c r="H248" s="259" t="str">
        <f t="shared" si="26"/>
        <v/>
      </c>
      <c r="I248" s="259" t="str">
        <f t="shared" si="27"/>
        <v/>
      </c>
      <c r="J248" s="181"/>
    </row>
    <row r="249" spans="1:10">
      <c r="A249" s="257" t="str">
        <f t="shared" si="21"/>
        <v/>
      </c>
      <c r="B249" s="258" t="str">
        <f t="shared" si="22"/>
        <v/>
      </c>
      <c r="C249" s="292" t="str">
        <f t="shared" si="23"/>
        <v/>
      </c>
      <c r="D249" s="318" t="str">
        <f t="shared" si="24"/>
        <v/>
      </c>
      <c r="E249" s="319"/>
      <c r="F249" s="319"/>
      <c r="G249" s="259" t="str">
        <f t="shared" si="25"/>
        <v/>
      </c>
      <c r="H249" s="259" t="str">
        <f t="shared" si="26"/>
        <v/>
      </c>
      <c r="I249" s="259" t="str">
        <f t="shared" si="27"/>
        <v/>
      </c>
      <c r="J249" s="181"/>
    </row>
    <row r="250" spans="1:10">
      <c r="A250" s="257" t="str">
        <f t="shared" si="21"/>
        <v/>
      </c>
      <c r="B250" s="258" t="str">
        <f t="shared" si="22"/>
        <v/>
      </c>
      <c r="C250" s="292" t="str">
        <f t="shared" si="23"/>
        <v/>
      </c>
      <c r="D250" s="318" t="str">
        <f t="shared" si="24"/>
        <v/>
      </c>
      <c r="E250" s="319"/>
      <c r="F250" s="319"/>
      <c r="G250" s="259" t="str">
        <f t="shared" si="25"/>
        <v/>
      </c>
      <c r="H250" s="259" t="str">
        <f t="shared" si="26"/>
        <v/>
      </c>
      <c r="I250" s="259" t="str">
        <f t="shared" si="27"/>
        <v/>
      </c>
      <c r="J250" s="181"/>
    </row>
    <row r="251" spans="1:10">
      <c r="A251" s="257" t="str">
        <f t="shared" si="21"/>
        <v/>
      </c>
      <c r="B251" s="258" t="str">
        <f t="shared" si="22"/>
        <v/>
      </c>
      <c r="C251" s="292" t="str">
        <f t="shared" si="23"/>
        <v/>
      </c>
      <c r="D251" s="318" t="str">
        <f t="shared" si="24"/>
        <v/>
      </c>
      <c r="E251" s="319"/>
      <c r="F251" s="319"/>
      <c r="G251" s="259" t="str">
        <f t="shared" si="25"/>
        <v/>
      </c>
      <c r="H251" s="259" t="str">
        <f t="shared" si="26"/>
        <v/>
      </c>
      <c r="I251" s="259" t="str">
        <f t="shared" si="27"/>
        <v/>
      </c>
      <c r="J251" s="181"/>
    </row>
    <row r="252" spans="1:10">
      <c r="A252" s="257" t="str">
        <f t="shared" si="21"/>
        <v/>
      </c>
      <c r="B252" s="258" t="str">
        <f t="shared" si="22"/>
        <v/>
      </c>
      <c r="C252" s="292" t="str">
        <f t="shared" si="23"/>
        <v/>
      </c>
      <c r="D252" s="318" t="str">
        <f t="shared" si="24"/>
        <v/>
      </c>
      <c r="E252" s="319"/>
      <c r="F252" s="319"/>
      <c r="G252" s="259" t="str">
        <f t="shared" si="25"/>
        <v/>
      </c>
      <c r="H252" s="259" t="str">
        <f t="shared" si="26"/>
        <v/>
      </c>
      <c r="I252" s="259" t="str">
        <f t="shared" si="27"/>
        <v/>
      </c>
      <c r="J252" s="181"/>
    </row>
    <row r="253" spans="1:10">
      <c r="A253" s="257" t="str">
        <f t="shared" si="21"/>
        <v/>
      </c>
      <c r="B253" s="258" t="str">
        <f t="shared" si="22"/>
        <v/>
      </c>
      <c r="C253" s="292" t="str">
        <f t="shared" si="23"/>
        <v/>
      </c>
      <c r="D253" s="318" t="str">
        <f t="shared" si="24"/>
        <v/>
      </c>
      <c r="E253" s="319"/>
      <c r="F253" s="319"/>
      <c r="G253" s="259" t="str">
        <f t="shared" si="25"/>
        <v/>
      </c>
      <c r="H253" s="259" t="str">
        <f t="shared" si="26"/>
        <v/>
      </c>
      <c r="I253" s="259" t="str">
        <f t="shared" si="27"/>
        <v/>
      </c>
      <c r="J253" s="181"/>
    </row>
    <row r="254" spans="1:10">
      <c r="A254" s="257" t="str">
        <f t="shared" si="21"/>
        <v/>
      </c>
      <c r="B254" s="258" t="str">
        <f t="shared" si="22"/>
        <v/>
      </c>
      <c r="C254" s="292" t="str">
        <f t="shared" si="23"/>
        <v/>
      </c>
      <c r="D254" s="318" t="str">
        <f t="shared" si="24"/>
        <v/>
      </c>
      <c r="E254" s="319"/>
      <c r="F254" s="319"/>
      <c r="G254" s="259" t="str">
        <f t="shared" si="25"/>
        <v/>
      </c>
      <c r="H254" s="259" t="str">
        <f t="shared" si="26"/>
        <v/>
      </c>
      <c r="I254" s="259" t="str">
        <f t="shared" si="27"/>
        <v/>
      </c>
      <c r="J254" s="181"/>
    </row>
    <row r="255" spans="1:10">
      <c r="A255" s="257" t="str">
        <f t="shared" si="21"/>
        <v/>
      </c>
      <c r="B255" s="258" t="str">
        <f t="shared" si="22"/>
        <v/>
      </c>
      <c r="C255" s="292" t="str">
        <f t="shared" si="23"/>
        <v/>
      </c>
      <c r="D255" s="318" t="str">
        <f t="shared" si="24"/>
        <v/>
      </c>
      <c r="E255" s="319"/>
      <c r="F255" s="319"/>
      <c r="G255" s="259" t="str">
        <f t="shared" si="25"/>
        <v/>
      </c>
      <c r="H255" s="259" t="str">
        <f t="shared" si="26"/>
        <v/>
      </c>
      <c r="I255" s="259" t="str">
        <f t="shared" si="27"/>
        <v/>
      </c>
      <c r="J255" s="181"/>
    </row>
    <row r="256" spans="1:10">
      <c r="A256" s="257" t="str">
        <f t="shared" si="21"/>
        <v/>
      </c>
      <c r="B256" s="258" t="str">
        <f t="shared" si="22"/>
        <v/>
      </c>
      <c r="C256" s="292" t="str">
        <f t="shared" si="23"/>
        <v/>
      </c>
      <c r="D256" s="318" t="str">
        <f t="shared" si="24"/>
        <v/>
      </c>
      <c r="E256" s="319"/>
      <c r="F256" s="319"/>
      <c r="G256" s="259" t="str">
        <f t="shared" si="25"/>
        <v/>
      </c>
      <c r="H256" s="259" t="str">
        <f t="shared" si="26"/>
        <v/>
      </c>
      <c r="I256" s="259" t="str">
        <f t="shared" si="27"/>
        <v/>
      </c>
      <c r="J256" s="181"/>
    </row>
    <row r="257" spans="1:10">
      <c r="A257" s="257" t="str">
        <f t="shared" si="21"/>
        <v/>
      </c>
      <c r="B257" s="258" t="str">
        <f t="shared" si="22"/>
        <v/>
      </c>
      <c r="C257" s="292" t="str">
        <f t="shared" si="23"/>
        <v/>
      </c>
      <c r="D257" s="318" t="str">
        <f t="shared" si="24"/>
        <v/>
      </c>
      <c r="E257" s="319"/>
      <c r="F257" s="319"/>
      <c r="G257" s="259" t="str">
        <f t="shared" si="25"/>
        <v/>
      </c>
      <c r="H257" s="259" t="str">
        <f t="shared" si="26"/>
        <v/>
      </c>
      <c r="I257" s="259" t="str">
        <f t="shared" si="27"/>
        <v/>
      </c>
      <c r="J257" s="181"/>
    </row>
    <row r="258" spans="1:10">
      <c r="A258" s="257" t="str">
        <f t="shared" si="21"/>
        <v/>
      </c>
      <c r="B258" s="258" t="str">
        <f t="shared" si="22"/>
        <v/>
      </c>
      <c r="C258" s="292" t="str">
        <f t="shared" si="23"/>
        <v/>
      </c>
      <c r="D258" s="318" t="str">
        <f t="shared" si="24"/>
        <v/>
      </c>
      <c r="E258" s="319"/>
      <c r="F258" s="319"/>
      <c r="G258" s="259" t="str">
        <f t="shared" si="25"/>
        <v/>
      </c>
      <c r="H258" s="259" t="str">
        <f t="shared" si="26"/>
        <v/>
      </c>
      <c r="I258" s="259" t="str">
        <f t="shared" si="27"/>
        <v/>
      </c>
      <c r="J258" s="181"/>
    </row>
    <row r="259" spans="1:10">
      <c r="A259" s="257" t="str">
        <f t="shared" si="21"/>
        <v/>
      </c>
      <c r="B259" s="258" t="str">
        <f t="shared" si="22"/>
        <v/>
      </c>
      <c r="C259" s="292" t="str">
        <f t="shared" si="23"/>
        <v/>
      </c>
      <c r="D259" s="318" t="str">
        <f t="shared" si="24"/>
        <v/>
      </c>
      <c r="E259" s="319"/>
      <c r="F259" s="319"/>
      <c r="G259" s="259" t="str">
        <f t="shared" si="25"/>
        <v/>
      </c>
      <c r="H259" s="259" t="str">
        <f t="shared" si="26"/>
        <v/>
      </c>
      <c r="I259" s="259" t="str">
        <f t="shared" si="27"/>
        <v/>
      </c>
      <c r="J259" s="181"/>
    </row>
    <row r="260" spans="1:10">
      <c r="A260" s="257" t="str">
        <f t="shared" si="21"/>
        <v/>
      </c>
      <c r="B260" s="258" t="str">
        <f t="shared" si="22"/>
        <v/>
      </c>
      <c r="C260" s="292" t="str">
        <f t="shared" si="23"/>
        <v/>
      </c>
      <c r="D260" s="318" t="str">
        <f t="shared" si="24"/>
        <v/>
      </c>
      <c r="E260" s="319"/>
      <c r="F260" s="319"/>
      <c r="G260" s="259" t="str">
        <f t="shared" si="25"/>
        <v/>
      </c>
      <c r="H260" s="259" t="str">
        <f t="shared" si="26"/>
        <v/>
      </c>
      <c r="I260" s="259" t="str">
        <f t="shared" si="27"/>
        <v/>
      </c>
      <c r="J260" s="181"/>
    </row>
    <row r="261" spans="1:10">
      <c r="A261" s="257" t="str">
        <f t="shared" si="21"/>
        <v/>
      </c>
      <c r="B261" s="258" t="str">
        <f t="shared" si="22"/>
        <v/>
      </c>
      <c r="C261" s="292" t="str">
        <f t="shared" si="23"/>
        <v/>
      </c>
      <c r="D261" s="318" t="str">
        <f t="shared" si="24"/>
        <v/>
      </c>
      <c r="E261" s="319"/>
      <c r="F261" s="319"/>
      <c r="G261" s="259" t="str">
        <f t="shared" si="25"/>
        <v/>
      </c>
      <c r="H261" s="259" t="str">
        <f t="shared" si="26"/>
        <v/>
      </c>
      <c r="I261" s="259" t="str">
        <f t="shared" si="27"/>
        <v/>
      </c>
      <c r="J261" s="181"/>
    </row>
    <row r="262" spans="1:10">
      <c r="A262" s="257" t="str">
        <f t="shared" si="21"/>
        <v/>
      </c>
      <c r="B262" s="258" t="str">
        <f t="shared" si="22"/>
        <v/>
      </c>
      <c r="C262" s="292" t="str">
        <f t="shared" si="23"/>
        <v/>
      </c>
      <c r="D262" s="318" t="str">
        <f t="shared" si="24"/>
        <v/>
      </c>
      <c r="E262" s="319"/>
      <c r="F262" s="319"/>
      <c r="G262" s="259" t="str">
        <f t="shared" si="25"/>
        <v/>
      </c>
      <c r="H262" s="259" t="str">
        <f t="shared" si="26"/>
        <v/>
      </c>
      <c r="I262" s="259" t="str">
        <f t="shared" si="27"/>
        <v/>
      </c>
      <c r="J262" s="181"/>
    </row>
    <row r="263" spans="1:10">
      <c r="A263" s="257" t="str">
        <f t="shared" si="21"/>
        <v/>
      </c>
      <c r="B263" s="258" t="str">
        <f t="shared" si="22"/>
        <v/>
      </c>
      <c r="C263" s="292" t="str">
        <f t="shared" si="23"/>
        <v/>
      </c>
      <c r="D263" s="318" t="str">
        <f t="shared" si="24"/>
        <v/>
      </c>
      <c r="E263" s="319"/>
      <c r="F263" s="319"/>
      <c r="G263" s="259" t="str">
        <f t="shared" si="25"/>
        <v/>
      </c>
      <c r="H263" s="259" t="str">
        <f t="shared" si="26"/>
        <v/>
      </c>
      <c r="I263" s="259" t="str">
        <f t="shared" si="27"/>
        <v/>
      </c>
      <c r="J263" s="181"/>
    </row>
    <row r="264" spans="1:10">
      <c r="A264" s="257" t="str">
        <f t="shared" ref="A264:A327" si="28">IF(ROW()-7&lt;=筆數,VLOOKUP(ROW()-7,日記表,3,FALSE),"")</f>
        <v/>
      </c>
      <c r="B264" s="258" t="str">
        <f t="shared" ref="B264:B327" si="29">IF(ROW()-7&lt;=筆數,VLOOKUP(ROW()-7,日記表,4,FALSE),"")</f>
        <v/>
      </c>
      <c r="C264" s="292" t="str">
        <f t="shared" ref="C264:C327" si="30">IF(ROW()-7&lt;=筆數,VLOOKUP(ROW()-7,日記表,10,FALSE),"")</f>
        <v/>
      </c>
      <c r="D264" s="318" t="str">
        <f t="shared" ref="D264:D327" si="31">IF(ROW()-7&lt;=筆數,VLOOKUP(ROW()-7,日記表,11,FALSE),"")</f>
        <v/>
      </c>
      <c r="E264" s="319"/>
      <c r="F264" s="319"/>
      <c r="G264" s="259" t="str">
        <f t="shared" ref="G264:G327" si="32">IF(ROW()-7&lt;=筆數,VLOOKUP(ROW()-7,日記表,12,FALSE),"")</f>
        <v/>
      </c>
      <c r="H264" s="259" t="str">
        <f t="shared" ref="H264:H327" si="33">IF(ROW()-7&lt;=筆數,VLOOKUP(ROW()-7,日記表,13,FALSE),"")</f>
        <v/>
      </c>
      <c r="I264" s="259" t="str">
        <f t="shared" ref="I264:I327" si="34">IF(A264="","",IF(DC="借",I263+G264-H264,I263+H264-G264))</f>
        <v/>
      </c>
      <c r="J264" s="181"/>
    </row>
    <row r="265" spans="1:10">
      <c r="A265" s="257" t="str">
        <f t="shared" si="28"/>
        <v/>
      </c>
      <c r="B265" s="258" t="str">
        <f t="shared" si="29"/>
        <v/>
      </c>
      <c r="C265" s="292" t="str">
        <f t="shared" si="30"/>
        <v/>
      </c>
      <c r="D265" s="318" t="str">
        <f t="shared" si="31"/>
        <v/>
      </c>
      <c r="E265" s="319"/>
      <c r="F265" s="319"/>
      <c r="G265" s="259" t="str">
        <f t="shared" si="32"/>
        <v/>
      </c>
      <c r="H265" s="259" t="str">
        <f t="shared" si="33"/>
        <v/>
      </c>
      <c r="I265" s="259" t="str">
        <f t="shared" si="34"/>
        <v/>
      </c>
      <c r="J265" s="181"/>
    </row>
    <row r="266" spans="1:10">
      <c r="A266" s="257" t="str">
        <f t="shared" si="28"/>
        <v/>
      </c>
      <c r="B266" s="258" t="str">
        <f t="shared" si="29"/>
        <v/>
      </c>
      <c r="C266" s="292" t="str">
        <f t="shared" si="30"/>
        <v/>
      </c>
      <c r="D266" s="318" t="str">
        <f t="shared" si="31"/>
        <v/>
      </c>
      <c r="E266" s="319"/>
      <c r="F266" s="319"/>
      <c r="G266" s="259" t="str">
        <f t="shared" si="32"/>
        <v/>
      </c>
      <c r="H266" s="259" t="str">
        <f t="shared" si="33"/>
        <v/>
      </c>
      <c r="I266" s="259" t="str">
        <f t="shared" si="34"/>
        <v/>
      </c>
      <c r="J266" s="181"/>
    </row>
    <row r="267" spans="1:10">
      <c r="A267" s="257" t="str">
        <f t="shared" si="28"/>
        <v/>
      </c>
      <c r="B267" s="258" t="str">
        <f t="shared" si="29"/>
        <v/>
      </c>
      <c r="C267" s="292" t="str">
        <f t="shared" si="30"/>
        <v/>
      </c>
      <c r="D267" s="318" t="str">
        <f t="shared" si="31"/>
        <v/>
      </c>
      <c r="E267" s="319"/>
      <c r="F267" s="319"/>
      <c r="G267" s="259" t="str">
        <f t="shared" si="32"/>
        <v/>
      </c>
      <c r="H267" s="259" t="str">
        <f t="shared" si="33"/>
        <v/>
      </c>
      <c r="I267" s="259" t="str">
        <f t="shared" si="34"/>
        <v/>
      </c>
      <c r="J267" s="181"/>
    </row>
    <row r="268" spans="1:10">
      <c r="A268" s="257" t="str">
        <f t="shared" si="28"/>
        <v/>
      </c>
      <c r="B268" s="258" t="str">
        <f t="shared" si="29"/>
        <v/>
      </c>
      <c r="C268" s="292" t="str">
        <f t="shared" si="30"/>
        <v/>
      </c>
      <c r="D268" s="318" t="str">
        <f t="shared" si="31"/>
        <v/>
      </c>
      <c r="E268" s="319"/>
      <c r="F268" s="319"/>
      <c r="G268" s="259" t="str">
        <f t="shared" si="32"/>
        <v/>
      </c>
      <c r="H268" s="259" t="str">
        <f t="shared" si="33"/>
        <v/>
      </c>
      <c r="I268" s="259" t="str">
        <f t="shared" si="34"/>
        <v/>
      </c>
      <c r="J268" s="181"/>
    </row>
    <row r="269" spans="1:10">
      <c r="A269" s="257" t="str">
        <f t="shared" si="28"/>
        <v/>
      </c>
      <c r="B269" s="258" t="str">
        <f t="shared" si="29"/>
        <v/>
      </c>
      <c r="C269" s="292" t="str">
        <f t="shared" si="30"/>
        <v/>
      </c>
      <c r="D269" s="318" t="str">
        <f t="shared" si="31"/>
        <v/>
      </c>
      <c r="E269" s="319"/>
      <c r="F269" s="319"/>
      <c r="G269" s="259" t="str">
        <f t="shared" si="32"/>
        <v/>
      </c>
      <c r="H269" s="259" t="str">
        <f t="shared" si="33"/>
        <v/>
      </c>
      <c r="I269" s="259" t="str">
        <f t="shared" si="34"/>
        <v/>
      </c>
      <c r="J269" s="181"/>
    </row>
    <row r="270" spans="1:10">
      <c r="A270" s="257" t="str">
        <f t="shared" si="28"/>
        <v/>
      </c>
      <c r="B270" s="258" t="str">
        <f t="shared" si="29"/>
        <v/>
      </c>
      <c r="C270" s="292" t="str">
        <f t="shared" si="30"/>
        <v/>
      </c>
      <c r="D270" s="318" t="str">
        <f t="shared" si="31"/>
        <v/>
      </c>
      <c r="E270" s="319"/>
      <c r="F270" s="319"/>
      <c r="G270" s="259" t="str">
        <f t="shared" si="32"/>
        <v/>
      </c>
      <c r="H270" s="259" t="str">
        <f t="shared" si="33"/>
        <v/>
      </c>
      <c r="I270" s="259" t="str">
        <f t="shared" si="34"/>
        <v/>
      </c>
      <c r="J270" s="181"/>
    </row>
    <row r="271" spans="1:10">
      <c r="A271" s="257" t="str">
        <f t="shared" si="28"/>
        <v/>
      </c>
      <c r="B271" s="258" t="str">
        <f t="shared" si="29"/>
        <v/>
      </c>
      <c r="C271" s="292" t="str">
        <f t="shared" si="30"/>
        <v/>
      </c>
      <c r="D271" s="318" t="str">
        <f t="shared" si="31"/>
        <v/>
      </c>
      <c r="E271" s="319"/>
      <c r="F271" s="319"/>
      <c r="G271" s="259" t="str">
        <f t="shared" si="32"/>
        <v/>
      </c>
      <c r="H271" s="259" t="str">
        <f t="shared" si="33"/>
        <v/>
      </c>
      <c r="I271" s="259" t="str">
        <f t="shared" si="34"/>
        <v/>
      </c>
      <c r="J271" s="181"/>
    </row>
    <row r="272" spans="1:10">
      <c r="A272" s="257" t="str">
        <f t="shared" si="28"/>
        <v/>
      </c>
      <c r="B272" s="258" t="str">
        <f t="shared" si="29"/>
        <v/>
      </c>
      <c r="C272" s="292" t="str">
        <f t="shared" si="30"/>
        <v/>
      </c>
      <c r="D272" s="318" t="str">
        <f t="shared" si="31"/>
        <v/>
      </c>
      <c r="E272" s="319"/>
      <c r="F272" s="319"/>
      <c r="G272" s="259" t="str">
        <f t="shared" si="32"/>
        <v/>
      </c>
      <c r="H272" s="259" t="str">
        <f t="shared" si="33"/>
        <v/>
      </c>
      <c r="I272" s="259" t="str">
        <f t="shared" si="34"/>
        <v/>
      </c>
      <c r="J272" s="181"/>
    </row>
    <row r="273" spans="1:10">
      <c r="A273" s="257" t="str">
        <f t="shared" si="28"/>
        <v/>
      </c>
      <c r="B273" s="258" t="str">
        <f t="shared" si="29"/>
        <v/>
      </c>
      <c r="C273" s="292" t="str">
        <f t="shared" si="30"/>
        <v/>
      </c>
      <c r="D273" s="318" t="str">
        <f t="shared" si="31"/>
        <v/>
      </c>
      <c r="E273" s="319"/>
      <c r="F273" s="319"/>
      <c r="G273" s="259" t="str">
        <f t="shared" si="32"/>
        <v/>
      </c>
      <c r="H273" s="259" t="str">
        <f t="shared" si="33"/>
        <v/>
      </c>
      <c r="I273" s="259" t="str">
        <f t="shared" si="34"/>
        <v/>
      </c>
      <c r="J273" s="181"/>
    </row>
    <row r="274" spans="1:10">
      <c r="A274" s="257" t="str">
        <f t="shared" si="28"/>
        <v/>
      </c>
      <c r="B274" s="258" t="str">
        <f t="shared" si="29"/>
        <v/>
      </c>
      <c r="C274" s="292" t="str">
        <f t="shared" si="30"/>
        <v/>
      </c>
      <c r="D274" s="318" t="str">
        <f t="shared" si="31"/>
        <v/>
      </c>
      <c r="E274" s="319"/>
      <c r="F274" s="319"/>
      <c r="G274" s="259" t="str">
        <f t="shared" si="32"/>
        <v/>
      </c>
      <c r="H274" s="259" t="str">
        <f t="shared" si="33"/>
        <v/>
      </c>
      <c r="I274" s="259" t="str">
        <f t="shared" si="34"/>
        <v/>
      </c>
      <c r="J274" s="181"/>
    </row>
    <row r="275" spans="1:10">
      <c r="A275" s="257" t="str">
        <f t="shared" si="28"/>
        <v/>
      </c>
      <c r="B275" s="258" t="str">
        <f t="shared" si="29"/>
        <v/>
      </c>
      <c r="C275" s="292" t="str">
        <f t="shared" si="30"/>
        <v/>
      </c>
      <c r="D275" s="318" t="str">
        <f t="shared" si="31"/>
        <v/>
      </c>
      <c r="E275" s="319"/>
      <c r="F275" s="319"/>
      <c r="G275" s="259" t="str">
        <f t="shared" si="32"/>
        <v/>
      </c>
      <c r="H275" s="259" t="str">
        <f t="shared" si="33"/>
        <v/>
      </c>
      <c r="I275" s="259" t="str">
        <f t="shared" si="34"/>
        <v/>
      </c>
      <c r="J275" s="181"/>
    </row>
    <row r="276" spans="1:10">
      <c r="A276" s="257" t="str">
        <f t="shared" si="28"/>
        <v/>
      </c>
      <c r="B276" s="258" t="str">
        <f t="shared" si="29"/>
        <v/>
      </c>
      <c r="C276" s="292" t="str">
        <f t="shared" si="30"/>
        <v/>
      </c>
      <c r="D276" s="318" t="str">
        <f t="shared" si="31"/>
        <v/>
      </c>
      <c r="E276" s="319"/>
      <c r="F276" s="319"/>
      <c r="G276" s="259" t="str">
        <f t="shared" si="32"/>
        <v/>
      </c>
      <c r="H276" s="259" t="str">
        <f t="shared" si="33"/>
        <v/>
      </c>
      <c r="I276" s="259" t="str">
        <f t="shared" si="34"/>
        <v/>
      </c>
      <c r="J276" s="181"/>
    </row>
    <row r="277" spans="1:10">
      <c r="A277" s="257" t="str">
        <f t="shared" si="28"/>
        <v/>
      </c>
      <c r="B277" s="258" t="str">
        <f t="shared" si="29"/>
        <v/>
      </c>
      <c r="C277" s="292" t="str">
        <f t="shared" si="30"/>
        <v/>
      </c>
      <c r="D277" s="318" t="str">
        <f t="shared" si="31"/>
        <v/>
      </c>
      <c r="E277" s="319"/>
      <c r="F277" s="319"/>
      <c r="G277" s="259" t="str">
        <f t="shared" si="32"/>
        <v/>
      </c>
      <c r="H277" s="259" t="str">
        <f t="shared" si="33"/>
        <v/>
      </c>
      <c r="I277" s="259" t="str">
        <f t="shared" si="34"/>
        <v/>
      </c>
      <c r="J277" s="181"/>
    </row>
    <row r="278" spans="1:10">
      <c r="A278" s="257" t="str">
        <f t="shared" si="28"/>
        <v/>
      </c>
      <c r="B278" s="258" t="str">
        <f t="shared" si="29"/>
        <v/>
      </c>
      <c r="C278" s="292" t="str">
        <f t="shared" si="30"/>
        <v/>
      </c>
      <c r="D278" s="318" t="str">
        <f t="shared" si="31"/>
        <v/>
      </c>
      <c r="E278" s="319"/>
      <c r="F278" s="319"/>
      <c r="G278" s="259" t="str">
        <f t="shared" si="32"/>
        <v/>
      </c>
      <c r="H278" s="259" t="str">
        <f t="shared" si="33"/>
        <v/>
      </c>
      <c r="I278" s="259" t="str">
        <f t="shared" si="34"/>
        <v/>
      </c>
      <c r="J278" s="181"/>
    </row>
    <row r="279" spans="1:10">
      <c r="A279" s="257" t="str">
        <f t="shared" si="28"/>
        <v/>
      </c>
      <c r="B279" s="258" t="str">
        <f t="shared" si="29"/>
        <v/>
      </c>
      <c r="C279" s="292" t="str">
        <f t="shared" si="30"/>
        <v/>
      </c>
      <c r="D279" s="318" t="str">
        <f t="shared" si="31"/>
        <v/>
      </c>
      <c r="E279" s="319"/>
      <c r="F279" s="319"/>
      <c r="G279" s="259" t="str">
        <f t="shared" si="32"/>
        <v/>
      </c>
      <c r="H279" s="259" t="str">
        <f t="shared" si="33"/>
        <v/>
      </c>
      <c r="I279" s="259" t="str">
        <f t="shared" si="34"/>
        <v/>
      </c>
      <c r="J279" s="181"/>
    </row>
    <row r="280" spans="1:10">
      <c r="A280" s="257" t="str">
        <f t="shared" si="28"/>
        <v/>
      </c>
      <c r="B280" s="258" t="str">
        <f t="shared" si="29"/>
        <v/>
      </c>
      <c r="C280" s="292" t="str">
        <f t="shared" si="30"/>
        <v/>
      </c>
      <c r="D280" s="318" t="str">
        <f t="shared" si="31"/>
        <v/>
      </c>
      <c r="E280" s="319"/>
      <c r="F280" s="319"/>
      <c r="G280" s="259" t="str">
        <f t="shared" si="32"/>
        <v/>
      </c>
      <c r="H280" s="259" t="str">
        <f t="shared" si="33"/>
        <v/>
      </c>
      <c r="I280" s="259" t="str">
        <f t="shared" si="34"/>
        <v/>
      </c>
      <c r="J280" s="181"/>
    </row>
    <row r="281" spans="1:10">
      <c r="A281" s="257" t="str">
        <f t="shared" si="28"/>
        <v/>
      </c>
      <c r="B281" s="258" t="str">
        <f t="shared" si="29"/>
        <v/>
      </c>
      <c r="C281" s="292" t="str">
        <f t="shared" si="30"/>
        <v/>
      </c>
      <c r="D281" s="318" t="str">
        <f t="shared" si="31"/>
        <v/>
      </c>
      <c r="E281" s="319"/>
      <c r="F281" s="319"/>
      <c r="G281" s="259" t="str">
        <f t="shared" si="32"/>
        <v/>
      </c>
      <c r="H281" s="259" t="str">
        <f t="shared" si="33"/>
        <v/>
      </c>
      <c r="I281" s="259" t="str">
        <f t="shared" si="34"/>
        <v/>
      </c>
      <c r="J281" s="181"/>
    </row>
    <row r="282" spans="1:10">
      <c r="A282" s="257" t="str">
        <f t="shared" si="28"/>
        <v/>
      </c>
      <c r="B282" s="258" t="str">
        <f t="shared" si="29"/>
        <v/>
      </c>
      <c r="C282" s="292" t="str">
        <f t="shared" si="30"/>
        <v/>
      </c>
      <c r="D282" s="318" t="str">
        <f t="shared" si="31"/>
        <v/>
      </c>
      <c r="E282" s="319"/>
      <c r="F282" s="319"/>
      <c r="G282" s="259" t="str">
        <f t="shared" si="32"/>
        <v/>
      </c>
      <c r="H282" s="259" t="str">
        <f t="shared" si="33"/>
        <v/>
      </c>
      <c r="I282" s="259" t="str">
        <f t="shared" si="34"/>
        <v/>
      </c>
      <c r="J282" s="181"/>
    </row>
    <row r="283" spans="1:10">
      <c r="A283" s="257" t="str">
        <f t="shared" si="28"/>
        <v/>
      </c>
      <c r="B283" s="258" t="str">
        <f t="shared" si="29"/>
        <v/>
      </c>
      <c r="C283" s="292" t="str">
        <f t="shared" si="30"/>
        <v/>
      </c>
      <c r="D283" s="318" t="str">
        <f t="shared" si="31"/>
        <v/>
      </c>
      <c r="E283" s="319"/>
      <c r="F283" s="319"/>
      <c r="G283" s="259" t="str">
        <f t="shared" si="32"/>
        <v/>
      </c>
      <c r="H283" s="259" t="str">
        <f t="shared" si="33"/>
        <v/>
      </c>
      <c r="I283" s="259" t="str">
        <f t="shared" si="34"/>
        <v/>
      </c>
      <c r="J283" s="181"/>
    </row>
    <row r="284" spans="1:10">
      <c r="A284" s="257" t="str">
        <f t="shared" si="28"/>
        <v/>
      </c>
      <c r="B284" s="258" t="str">
        <f t="shared" si="29"/>
        <v/>
      </c>
      <c r="C284" s="292" t="str">
        <f t="shared" si="30"/>
        <v/>
      </c>
      <c r="D284" s="318" t="str">
        <f t="shared" si="31"/>
        <v/>
      </c>
      <c r="E284" s="319"/>
      <c r="F284" s="319"/>
      <c r="G284" s="259" t="str">
        <f t="shared" si="32"/>
        <v/>
      </c>
      <c r="H284" s="259" t="str">
        <f t="shared" si="33"/>
        <v/>
      </c>
      <c r="I284" s="259" t="str">
        <f t="shared" si="34"/>
        <v/>
      </c>
      <c r="J284" s="181"/>
    </row>
    <row r="285" spans="1:10">
      <c r="A285" s="257" t="str">
        <f t="shared" si="28"/>
        <v/>
      </c>
      <c r="B285" s="258" t="str">
        <f t="shared" si="29"/>
        <v/>
      </c>
      <c r="C285" s="292" t="str">
        <f t="shared" si="30"/>
        <v/>
      </c>
      <c r="D285" s="318" t="str">
        <f t="shared" si="31"/>
        <v/>
      </c>
      <c r="E285" s="319"/>
      <c r="F285" s="319"/>
      <c r="G285" s="259" t="str">
        <f t="shared" si="32"/>
        <v/>
      </c>
      <c r="H285" s="259" t="str">
        <f t="shared" si="33"/>
        <v/>
      </c>
      <c r="I285" s="259" t="str">
        <f t="shared" si="34"/>
        <v/>
      </c>
      <c r="J285" s="181"/>
    </row>
    <row r="286" spans="1:10">
      <c r="A286" s="257" t="str">
        <f t="shared" si="28"/>
        <v/>
      </c>
      <c r="B286" s="258" t="str">
        <f t="shared" si="29"/>
        <v/>
      </c>
      <c r="C286" s="292" t="str">
        <f t="shared" si="30"/>
        <v/>
      </c>
      <c r="D286" s="318" t="str">
        <f t="shared" si="31"/>
        <v/>
      </c>
      <c r="E286" s="319"/>
      <c r="F286" s="319"/>
      <c r="G286" s="259" t="str">
        <f t="shared" si="32"/>
        <v/>
      </c>
      <c r="H286" s="259" t="str">
        <f t="shared" si="33"/>
        <v/>
      </c>
      <c r="I286" s="259" t="str">
        <f t="shared" si="34"/>
        <v/>
      </c>
      <c r="J286" s="181"/>
    </row>
    <row r="287" spans="1:10">
      <c r="A287" s="257" t="str">
        <f t="shared" si="28"/>
        <v/>
      </c>
      <c r="B287" s="258" t="str">
        <f t="shared" si="29"/>
        <v/>
      </c>
      <c r="C287" s="292" t="str">
        <f t="shared" si="30"/>
        <v/>
      </c>
      <c r="D287" s="318" t="str">
        <f t="shared" si="31"/>
        <v/>
      </c>
      <c r="E287" s="319"/>
      <c r="F287" s="319"/>
      <c r="G287" s="259" t="str">
        <f t="shared" si="32"/>
        <v/>
      </c>
      <c r="H287" s="259" t="str">
        <f t="shared" si="33"/>
        <v/>
      </c>
      <c r="I287" s="259" t="str">
        <f t="shared" si="34"/>
        <v/>
      </c>
      <c r="J287" s="181"/>
    </row>
    <row r="288" spans="1:10">
      <c r="A288" s="257" t="str">
        <f t="shared" si="28"/>
        <v/>
      </c>
      <c r="B288" s="258" t="str">
        <f t="shared" si="29"/>
        <v/>
      </c>
      <c r="C288" s="292" t="str">
        <f t="shared" si="30"/>
        <v/>
      </c>
      <c r="D288" s="318" t="str">
        <f t="shared" si="31"/>
        <v/>
      </c>
      <c r="E288" s="319"/>
      <c r="F288" s="319"/>
      <c r="G288" s="259" t="str">
        <f t="shared" si="32"/>
        <v/>
      </c>
      <c r="H288" s="259" t="str">
        <f t="shared" si="33"/>
        <v/>
      </c>
      <c r="I288" s="259" t="str">
        <f t="shared" si="34"/>
        <v/>
      </c>
      <c r="J288" s="181"/>
    </row>
    <row r="289" spans="1:10">
      <c r="A289" s="257" t="str">
        <f t="shared" si="28"/>
        <v/>
      </c>
      <c r="B289" s="258" t="str">
        <f t="shared" si="29"/>
        <v/>
      </c>
      <c r="C289" s="292" t="str">
        <f t="shared" si="30"/>
        <v/>
      </c>
      <c r="D289" s="318" t="str">
        <f t="shared" si="31"/>
        <v/>
      </c>
      <c r="E289" s="319"/>
      <c r="F289" s="319"/>
      <c r="G289" s="259" t="str">
        <f t="shared" si="32"/>
        <v/>
      </c>
      <c r="H289" s="259" t="str">
        <f t="shared" si="33"/>
        <v/>
      </c>
      <c r="I289" s="259" t="str">
        <f t="shared" si="34"/>
        <v/>
      </c>
      <c r="J289" s="181"/>
    </row>
    <row r="290" spans="1:10">
      <c r="A290" s="257" t="str">
        <f t="shared" si="28"/>
        <v/>
      </c>
      <c r="B290" s="258" t="str">
        <f t="shared" si="29"/>
        <v/>
      </c>
      <c r="C290" s="292" t="str">
        <f t="shared" si="30"/>
        <v/>
      </c>
      <c r="D290" s="318" t="str">
        <f t="shared" si="31"/>
        <v/>
      </c>
      <c r="E290" s="319"/>
      <c r="F290" s="319"/>
      <c r="G290" s="259" t="str">
        <f t="shared" si="32"/>
        <v/>
      </c>
      <c r="H290" s="259" t="str">
        <f t="shared" si="33"/>
        <v/>
      </c>
      <c r="I290" s="259" t="str">
        <f t="shared" si="34"/>
        <v/>
      </c>
      <c r="J290" s="181"/>
    </row>
    <row r="291" spans="1:10">
      <c r="A291" s="257" t="str">
        <f t="shared" si="28"/>
        <v/>
      </c>
      <c r="B291" s="258" t="str">
        <f t="shared" si="29"/>
        <v/>
      </c>
      <c r="C291" s="292" t="str">
        <f t="shared" si="30"/>
        <v/>
      </c>
      <c r="D291" s="318" t="str">
        <f t="shared" si="31"/>
        <v/>
      </c>
      <c r="E291" s="319"/>
      <c r="F291" s="319"/>
      <c r="G291" s="259" t="str">
        <f t="shared" si="32"/>
        <v/>
      </c>
      <c r="H291" s="259" t="str">
        <f t="shared" si="33"/>
        <v/>
      </c>
      <c r="I291" s="259" t="str">
        <f t="shared" si="34"/>
        <v/>
      </c>
      <c r="J291" s="181"/>
    </row>
    <row r="292" spans="1:10">
      <c r="A292" s="257" t="str">
        <f t="shared" si="28"/>
        <v/>
      </c>
      <c r="B292" s="258" t="str">
        <f t="shared" si="29"/>
        <v/>
      </c>
      <c r="C292" s="292" t="str">
        <f t="shared" si="30"/>
        <v/>
      </c>
      <c r="D292" s="318" t="str">
        <f t="shared" si="31"/>
        <v/>
      </c>
      <c r="E292" s="319"/>
      <c r="F292" s="319"/>
      <c r="G292" s="259" t="str">
        <f t="shared" si="32"/>
        <v/>
      </c>
      <c r="H292" s="259" t="str">
        <f t="shared" si="33"/>
        <v/>
      </c>
      <c r="I292" s="259" t="str">
        <f t="shared" si="34"/>
        <v/>
      </c>
      <c r="J292" s="181"/>
    </row>
    <row r="293" spans="1:10">
      <c r="A293" s="257" t="str">
        <f t="shared" si="28"/>
        <v/>
      </c>
      <c r="B293" s="258" t="str">
        <f t="shared" si="29"/>
        <v/>
      </c>
      <c r="C293" s="292" t="str">
        <f t="shared" si="30"/>
        <v/>
      </c>
      <c r="D293" s="318" t="str">
        <f t="shared" si="31"/>
        <v/>
      </c>
      <c r="E293" s="319"/>
      <c r="F293" s="319"/>
      <c r="G293" s="259" t="str">
        <f t="shared" si="32"/>
        <v/>
      </c>
      <c r="H293" s="259" t="str">
        <f t="shared" si="33"/>
        <v/>
      </c>
      <c r="I293" s="259" t="str">
        <f t="shared" si="34"/>
        <v/>
      </c>
      <c r="J293" s="181"/>
    </row>
    <row r="294" spans="1:10">
      <c r="A294" s="257" t="str">
        <f t="shared" si="28"/>
        <v/>
      </c>
      <c r="B294" s="258" t="str">
        <f t="shared" si="29"/>
        <v/>
      </c>
      <c r="C294" s="292" t="str">
        <f t="shared" si="30"/>
        <v/>
      </c>
      <c r="D294" s="318" t="str">
        <f t="shared" si="31"/>
        <v/>
      </c>
      <c r="E294" s="319"/>
      <c r="F294" s="319"/>
      <c r="G294" s="259" t="str">
        <f t="shared" si="32"/>
        <v/>
      </c>
      <c r="H294" s="259" t="str">
        <f t="shared" si="33"/>
        <v/>
      </c>
      <c r="I294" s="259" t="str">
        <f t="shared" si="34"/>
        <v/>
      </c>
      <c r="J294" s="181"/>
    </row>
    <row r="295" spans="1:10">
      <c r="A295" s="257" t="str">
        <f t="shared" si="28"/>
        <v/>
      </c>
      <c r="B295" s="258" t="str">
        <f t="shared" si="29"/>
        <v/>
      </c>
      <c r="C295" s="292" t="str">
        <f t="shared" si="30"/>
        <v/>
      </c>
      <c r="D295" s="318" t="str">
        <f t="shared" si="31"/>
        <v/>
      </c>
      <c r="E295" s="319"/>
      <c r="F295" s="319"/>
      <c r="G295" s="259" t="str">
        <f t="shared" si="32"/>
        <v/>
      </c>
      <c r="H295" s="259" t="str">
        <f t="shared" si="33"/>
        <v/>
      </c>
      <c r="I295" s="259" t="str">
        <f t="shared" si="34"/>
        <v/>
      </c>
      <c r="J295" s="181"/>
    </row>
    <row r="296" spans="1:10">
      <c r="A296" s="257" t="str">
        <f t="shared" si="28"/>
        <v/>
      </c>
      <c r="B296" s="258" t="str">
        <f t="shared" si="29"/>
        <v/>
      </c>
      <c r="C296" s="292" t="str">
        <f t="shared" si="30"/>
        <v/>
      </c>
      <c r="D296" s="318" t="str">
        <f t="shared" si="31"/>
        <v/>
      </c>
      <c r="E296" s="319"/>
      <c r="F296" s="319"/>
      <c r="G296" s="259" t="str">
        <f t="shared" si="32"/>
        <v/>
      </c>
      <c r="H296" s="259" t="str">
        <f t="shared" si="33"/>
        <v/>
      </c>
      <c r="I296" s="259" t="str">
        <f t="shared" si="34"/>
        <v/>
      </c>
      <c r="J296" s="181"/>
    </row>
    <row r="297" spans="1:10">
      <c r="A297" s="257" t="str">
        <f t="shared" si="28"/>
        <v/>
      </c>
      <c r="B297" s="258" t="str">
        <f t="shared" si="29"/>
        <v/>
      </c>
      <c r="C297" s="292" t="str">
        <f t="shared" si="30"/>
        <v/>
      </c>
      <c r="D297" s="318" t="str">
        <f t="shared" si="31"/>
        <v/>
      </c>
      <c r="E297" s="319"/>
      <c r="F297" s="319"/>
      <c r="G297" s="259" t="str">
        <f t="shared" si="32"/>
        <v/>
      </c>
      <c r="H297" s="259" t="str">
        <f t="shared" si="33"/>
        <v/>
      </c>
      <c r="I297" s="259" t="str">
        <f t="shared" si="34"/>
        <v/>
      </c>
      <c r="J297" s="181"/>
    </row>
    <row r="298" spans="1:10">
      <c r="A298" s="257" t="str">
        <f t="shared" si="28"/>
        <v/>
      </c>
      <c r="B298" s="258" t="str">
        <f t="shared" si="29"/>
        <v/>
      </c>
      <c r="C298" s="292" t="str">
        <f t="shared" si="30"/>
        <v/>
      </c>
      <c r="D298" s="318" t="str">
        <f t="shared" si="31"/>
        <v/>
      </c>
      <c r="E298" s="319"/>
      <c r="F298" s="319"/>
      <c r="G298" s="259" t="str">
        <f t="shared" si="32"/>
        <v/>
      </c>
      <c r="H298" s="259" t="str">
        <f t="shared" si="33"/>
        <v/>
      </c>
      <c r="I298" s="259" t="str">
        <f t="shared" si="34"/>
        <v/>
      </c>
      <c r="J298" s="181"/>
    </row>
    <row r="299" spans="1:10">
      <c r="A299" s="257" t="str">
        <f t="shared" si="28"/>
        <v/>
      </c>
      <c r="B299" s="258" t="str">
        <f t="shared" si="29"/>
        <v/>
      </c>
      <c r="C299" s="292" t="str">
        <f t="shared" si="30"/>
        <v/>
      </c>
      <c r="D299" s="318" t="str">
        <f t="shared" si="31"/>
        <v/>
      </c>
      <c r="E299" s="319"/>
      <c r="F299" s="319"/>
      <c r="G299" s="259" t="str">
        <f t="shared" si="32"/>
        <v/>
      </c>
      <c r="H299" s="259" t="str">
        <f t="shared" si="33"/>
        <v/>
      </c>
      <c r="I299" s="259" t="str">
        <f t="shared" si="34"/>
        <v/>
      </c>
      <c r="J299" s="181"/>
    </row>
    <row r="300" spans="1:10">
      <c r="A300" s="257" t="str">
        <f t="shared" si="28"/>
        <v/>
      </c>
      <c r="B300" s="258" t="str">
        <f t="shared" si="29"/>
        <v/>
      </c>
      <c r="C300" s="292" t="str">
        <f t="shared" si="30"/>
        <v/>
      </c>
      <c r="D300" s="318" t="str">
        <f t="shared" si="31"/>
        <v/>
      </c>
      <c r="E300" s="319"/>
      <c r="F300" s="319"/>
      <c r="G300" s="259" t="str">
        <f t="shared" si="32"/>
        <v/>
      </c>
      <c r="H300" s="259" t="str">
        <f t="shared" si="33"/>
        <v/>
      </c>
      <c r="I300" s="259" t="str">
        <f t="shared" si="34"/>
        <v/>
      </c>
      <c r="J300" s="181"/>
    </row>
    <row r="301" spans="1:10">
      <c r="A301" s="257" t="str">
        <f t="shared" si="28"/>
        <v/>
      </c>
      <c r="B301" s="258" t="str">
        <f t="shared" si="29"/>
        <v/>
      </c>
      <c r="C301" s="292" t="str">
        <f t="shared" si="30"/>
        <v/>
      </c>
      <c r="D301" s="318" t="str">
        <f t="shared" si="31"/>
        <v/>
      </c>
      <c r="E301" s="319"/>
      <c r="F301" s="319"/>
      <c r="G301" s="259" t="str">
        <f t="shared" si="32"/>
        <v/>
      </c>
      <c r="H301" s="259" t="str">
        <f t="shared" si="33"/>
        <v/>
      </c>
      <c r="I301" s="259" t="str">
        <f t="shared" si="34"/>
        <v/>
      </c>
      <c r="J301" s="181"/>
    </row>
    <row r="302" spans="1:10">
      <c r="A302" s="257" t="str">
        <f t="shared" si="28"/>
        <v/>
      </c>
      <c r="B302" s="258" t="str">
        <f t="shared" si="29"/>
        <v/>
      </c>
      <c r="C302" s="292" t="str">
        <f t="shared" si="30"/>
        <v/>
      </c>
      <c r="D302" s="318" t="str">
        <f t="shared" si="31"/>
        <v/>
      </c>
      <c r="E302" s="319"/>
      <c r="F302" s="319"/>
      <c r="G302" s="259" t="str">
        <f t="shared" si="32"/>
        <v/>
      </c>
      <c r="H302" s="259" t="str">
        <f t="shared" si="33"/>
        <v/>
      </c>
      <c r="I302" s="259" t="str">
        <f t="shared" si="34"/>
        <v/>
      </c>
      <c r="J302" s="181"/>
    </row>
    <row r="303" spans="1:10">
      <c r="A303" s="257" t="str">
        <f t="shared" si="28"/>
        <v/>
      </c>
      <c r="B303" s="258" t="str">
        <f t="shared" si="29"/>
        <v/>
      </c>
      <c r="C303" s="292" t="str">
        <f t="shared" si="30"/>
        <v/>
      </c>
      <c r="D303" s="318" t="str">
        <f t="shared" si="31"/>
        <v/>
      </c>
      <c r="E303" s="319"/>
      <c r="F303" s="319"/>
      <c r="G303" s="259" t="str">
        <f t="shared" si="32"/>
        <v/>
      </c>
      <c r="H303" s="259" t="str">
        <f t="shared" si="33"/>
        <v/>
      </c>
      <c r="I303" s="259" t="str">
        <f t="shared" si="34"/>
        <v/>
      </c>
      <c r="J303" s="181"/>
    </row>
    <row r="304" spans="1:10">
      <c r="A304" s="257" t="str">
        <f t="shared" si="28"/>
        <v/>
      </c>
      <c r="B304" s="258" t="str">
        <f t="shared" si="29"/>
        <v/>
      </c>
      <c r="C304" s="292" t="str">
        <f t="shared" si="30"/>
        <v/>
      </c>
      <c r="D304" s="318" t="str">
        <f t="shared" si="31"/>
        <v/>
      </c>
      <c r="E304" s="319"/>
      <c r="F304" s="319"/>
      <c r="G304" s="259" t="str">
        <f t="shared" si="32"/>
        <v/>
      </c>
      <c r="H304" s="259" t="str">
        <f t="shared" si="33"/>
        <v/>
      </c>
      <c r="I304" s="259" t="str">
        <f t="shared" si="34"/>
        <v/>
      </c>
      <c r="J304" s="181"/>
    </row>
    <row r="305" spans="1:10">
      <c r="A305" s="257" t="str">
        <f t="shared" si="28"/>
        <v/>
      </c>
      <c r="B305" s="258" t="str">
        <f t="shared" si="29"/>
        <v/>
      </c>
      <c r="C305" s="292" t="str">
        <f t="shared" si="30"/>
        <v/>
      </c>
      <c r="D305" s="318" t="str">
        <f t="shared" si="31"/>
        <v/>
      </c>
      <c r="E305" s="319"/>
      <c r="F305" s="319"/>
      <c r="G305" s="259" t="str">
        <f t="shared" si="32"/>
        <v/>
      </c>
      <c r="H305" s="259" t="str">
        <f t="shared" si="33"/>
        <v/>
      </c>
      <c r="I305" s="259" t="str">
        <f t="shared" si="34"/>
        <v/>
      </c>
      <c r="J305" s="181"/>
    </row>
    <row r="306" spans="1:10">
      <c r="A306" s="257" t="str">
        <f t="shared" si="28"/>
        <v/>
      </c>
      <c r="B306" s="258" t="str">
        <f t="shared" si="29"/>
        <v/>
      </c>
      <c r="C306" s="292" t="str">
        <f t="shared" si="30"/>
        <v/>
      </c>
      <c r="D306" s="318" t="str">
        <f t="shared" si="31"/>
        <v/>
      </c>
      <c r="E306" s="319"/>
      <c r="F306" s="319"/>
      <c r="G306" s="259" t="str">
        <f t="shared" si="32"/>
        <v/>
      </c>
      <c r="H306" s="259" t="str">
        <f t="shared" si="33"/>
        <v/>
      </c>
      <c r="I306" s="259" t="str">
        <f t="shared" si="34"/>
        <v/>
      </c>
      <c r="J306" s="181"/>
    </row>
    <row r="307" spans="1:10">
      <c r="A307" s="257" t="str">
        <f t="shared" si="28"/>
        <v/>
      </c>
      <c r="B307" s="258" t="str">
        <f t="shared" si="29"/>
        <v/>
      </c>
      <c r="C307" s="292" t="str">
        <f t="shared" si="30"/>
        <v/>
      </c>
      <c r="D307" s="318" t="str">
        <f t="shared" si="31"/>
        <v/>
      </c>
      <c r="E307" s="319"/>
      <c r="F307" s="319"/>
      <c r="G307" s="259" t="str">
        <f t="shared" si="32"/>
        <v/>
      </c>
      <c r="H307" s="259" t="str">
        <f t="shared" si="33"/>
        <v/>
      </c>
      <c r="I307" s="259" t="str">
        <f t="shared" si="34"/>
        <v/>
      </c>
      <c r="J307" s="181"/>
    </row>
    <row r="308" spans="1:10">
      <c r="A308" s="257" t="str">
        <f t="shared" si="28"/>
        <v/>
      </c>
      <c r="B308" s="258" t="str">
        <f t="shared" si="29"/>
        <v/>
      </c>
      <c r="C308" s="292" t="str">
        <f t="shared" si="30"/>
        <v/>
      </c>
      <c r="D308" s="318" t="str">
        <f t="shared" si="31"/>
        <v/>
      </c>
      <c r="E308" s="319"/>
      <c r="F308" s="319"/>
      <c r="G308" s="259" t="str">
        <f t="shared" si="32"/>
        <v/>
      </c>
      <c r="H308" s="259" t="str">
        <f t="shared" si="33"/>
        <v/>
      </c>
      <c r="I308" s="259" t="str">
        <f t="shared" si="34"/>
        <v/>
      </c>
      <c r="J308" s="181"/>
    </row>
    <row r="309" spans="1:10">
      <c r="A309" s="257" t="str">
        <f t="shared" si="28"/>
        <v/>
      </c>
      <c r="B309" s="258" t="str">
        <f t="shared" si="29"/>
        <v/>
      </c>
      <c r="C309" s="292" t="str">
        <f t="shared" si="30"/>
        <v/>
      </c>
      <c r="D309" s="318" t="str">
        <f t="shared" si="31"/>
        <v/>
      </c>
      <c r="E309" s="319"/>
      <c r="F309" s="319"/>
      <c r="G309" s="259" t="str">
        <f t="shared" si="32"/>
        <v/>
      </c>
      <c r="H309" s="259" t="str">
        <f t="shared" si="33"/>
        <v/>
      </c>
      <c r="I309" s="259" t="str">
        <f t="shared" si="34"/>
        <v/>
      </c>
      <c r="J309" s="181"/>
    </row>
    <row r="310" spans="1:10">
      <c r="A310" s="257" t="str">
        <f t="shared" si="28"/>
        <v/>
      </c>
      <c r="B310" s="258" t="str">
        <f t="shared" si="29"/>
        <v/>
      </c>
      <c r="C310" s="292" t="str">
        <f t="shared" si="30"/>
        <v/>
      </c>
      <c r="D310" s="318" t="str">
        <f t="shared" si="31"/>
        <v/>
      </c>
      <c r="E310" s="319"/>
      <c r="F310" s="319"/>
      <c r="G310" s="259" t="str">
        <f t="shared" si="32"/>
        <v/>
      </c>
      <c r="H310" s="259" t="str">
        <f t="shared" si="33"/>
        <v/>
      </c>
      <c r="I310" s="259" t="str">
        <f t="shared" si="34"/>
        <v/>
      </c>
      <c r="J310" s="181"/>
    </row>
    <row r="311" spans="1:10">
      <c r="A311" s="257" t="str">
        <f t="shared" si="28"/>
        <v/>
      </c>
      <c r="B311" s="258" t="str">
        <f t="shared" si="29"/>
        <v/>
      </c>
      <c r="C311" s="292" t="str">
        <f t="shared" si="30"/>
        <v/>
      </c>
      <c r="D311" s="318" t="str">
        <f t="shared" si="31"/>
        <v/>
      </c>
      <c r="E311" s="319"/>
      <c r="F311" s="319"/>
      <c r="G311" s="259" t="str">
        <f t="shared" si="32"/>
        <v/>
      </c>
      <c r="H311" s="259" t="str">
        <f t="shared" si="33"/>
        <v/>
      </c>
      <c r="I311" s="259" t="str">
        <f t="shared" si="34"/>
        <v/>
      </c>
      <c r="J311" s="181"/>
    </row>
    <row r="312" spans="1:10">
      <c r="A312" s="257" t="str">
        <f t="shared" si="28"/>
        <v/>
      </c>
      <c r="B312" s="258" t="str">
        <f t="shared" si="29"/>
        <v/>
      </c>
      <c r="C312" s="292" t="str">
        <f t="shared" si="30"/>
        <v/>
      </c>
      <c r="D312" s="318" t="str">
        <f t="shared" si="31"/>
        <v/>
      </c>
      <c r="E312" s="319"/>
      <c r="F312" s="319"/>
      <c r="G312" s="259" t="str">
        <f t="shared" si="32"/>
        <v/>
      </c>
      <c r="H312" s="259" t="str">
        <f t="shared" si="33"/>
        <v/>
      </c>
      <c r="I312" s="259" t="str">
        <f t="shared" si="34"/>
        <v/>
      </c>
      <c r="J312" s="181"/>
    </row>
    <row r="313" spans="1:10">
      <c r="A313" s="257" t="str">
        <f t="shared" si="28"/>
        <v/>
      </c>
      <c r="B313" s="258" t="str">
        <f t="shared" si="29"/>
        <v/>
      </c>
      <c r="C313" s="292" t="str">
        <f t="shared" si="30"/>
        <v/>
      </c>
      <c r="D313" s="318" t="str">
        <f t="shared" si="31"/>
        <v/>
      </c>
      <c r="E313" s="319"/>
      <c r="F313" s="319"/>
      <c r="G313" s="259" t="str">
        <f t="shared" si="32"/>
        <v/>
      </c>
      <c r="H313" s="259" t="str">
        <f t="shared" si="33"/>
        <v/>
      </c>
      <c r="I313" s="259" t="str">
        <f t="shared" si="34"/>
        <v/>
      </c>
      <c r="J313" s="181"/>
    </row>
    <row r="314" spans="1:10">
      <c r="A314" s="257" t="str">
        <f t="shared" si="28"/>
        <v/>
      </c>
      <c r="B314" s="258" t="str">
        <f t="shared" si="29"/>
        <v/>
      </c>
      <c r="C314" s="292" t="str">
        <f t="shared" si="30"/>
        <v/>
      </c>
      <c r="D314" s="318" t="str">
        <f t="shared" si="31"/>
        <v/>
      </c>
      <c r="E314" s="319"/>
      <c r="F314" s="319"/>
      <c r="G314" s="259" t="str">
        <f t="shared" si="32"/>
        <v/>
      </c>
      <c r="H314" s="259" t="str">
        <f t="shared" si="33"/>
        <v/>
      </c>
      <c r="I314" s="259" t="str">
        <f t="shared" si="34"/>
        <v/>
      </c>
      <c r="J314" s="181"/>
    </row>
    <row r="315" spans="1:10">
      <c r="A315" s="257" t="str">
        <f t="shared" si="28"/>
        <v/>
      </c>
      <c r="B315" s="258" t="str">
        <f t="shared" si="29"/>
        <v/>
      </c>
      <c r="C315" s="292" t="str">
        <f t="shared" si="30"/>
        <v/>
      </c>
      <c r="D315" s="318" t="str">
        <f t="shared" si="31"/>
        <v/>
      </c>
      <c r="E315" s="319"/>
      <c r="F315" s="319"/>
      <c r="G315" s="259" t="str">
        <f t="shared" si="32"/>
        <v/>
      </c>
      <c r="H315" s="259" t="str">
        <f t="shared" si="33"/>
        <v/>
      </c>
      <c r="I315" s="259" t="str">
        <f t="shared" si="34"/>
        <v/>
      </c>
      <c r="J315" s="181"/>
    </row>
    <row r="316" spans="1:10">
      <c r="A316" s="257" t="str">
        <f t="shared" si="28"/>
        <v/>
      </c>
      <c r="B316" s="258" t="str">
        <f t="shared" si="29"/>
        <v/>
      </c>
      <c r="C316" s="292" t="str">
        <f t="shared" si="30"/>
        <v/>
      </c>
      <c r="D316" s="318" t="str">
        <f t="shared" si="31"/>
        <v/>
      </c>
      <c r="E316" s="319"/>
      <c r="F316" s="319"/>
      <c r="G316" s="259" t="str">
        <f t="shared" si="32"/>
        <v/>
      </c>
      <c r="H316" s="259" t="str">
        <f t="shared" si="33"/>
        <v/>
      </c>
      <c r="I316" s="259" t="str">
        <f t="shared" si="34"/>
        <v/>
      </c>
      <c r="J316" s="181"/>
    </row>
    <row r="317" spans="1:10">
      <c r="A317" s="257" t="str">
        <f t="shared" si="28"/>
        <v/>
      </c>
      <c r="B317" s="258" t="str">
        <f t="shared" si="29"/>
        <v/>
      </c>
      <c r="C317" s="292" t="str">
        <f t="shared" si="30"/>
        <v/>
      </c>
      <c r="D317" s="318" t="str">
        <f t="shared" si="31"/>
        <v/>
      </c>
      <c r="E317" s="319"/>
      <c r="F317" s="319"/>
      <c r="G317" s="259" t="str">
        <f t="shared" si="32"/>
        <v/>
      </c>
      <c r="H317" s="259" t="str">
        <f t="shared" si="33"/>
        <v/>
      </c>
      <c r="I317" s="259" t="str">
        <f t="shared" si="34"/>
        <v/>
      </c>
      <c r="J317" s="181"/>
    </row>
    <row r="318" spans="1:10">
      <c r="A318" s="257" t="str">
        <f t="shared" si="28"/>
        <v/>
      </c>
      <c r="B318" s="258" t="str">
        <f t="shared" si="29"/>
        <v/>
      </c>
      <c r="C318" s="292" t="str">
        <f t="shared" si="30"/>
        <v/>
      </c>
      <c r="D318" s="318" t="str">
        <f t="shared" si="31"/>
        <v/>
      </c>
      <c r="E318" s="319"/>
      <c r="F318" s="319"/>
      <c r="G318" s="259" t="str">
        <f t="shared" si="32"/>
        <v/>
      </c>
      <c r="H318" s="259" t="str">
        <f t="shared" si="33"/>
        <v/>
      </c>
      <c r="I318" s="259" t="str">
        <f t="shared" si="34"/>
        <v/>
      </c>
      <c r="J318" s="181"/>
    </row>
    <row r="319" spans="1:10">
      <c r="A319" s="257" t="str">
        <f t="shared" si="28"/>
        <v/>
      </c>
      <c r="B319" s="258" t="str">
        <f t="shared" si="29"/>
        <v/>
      </c>
      <c r="C319" s="292" t="str">
        <f t="shared" si="30"/>
        <v/>
      </c>
      <c r="D319" s="318" t="str">
        <f t="shared" si="31"/>
        <v/>
      </c>
      <c r="E319" s="319"/>
      <c r="F319" s="319"/>
      <c r="G319" s="259" t="str">
        <f t="shared" si="32"/>
        <v/>
      </c>
      <c r="H319" s="259" t="str">
        <f t="shared" si="33"/>
        <v/>
      </c>
      <c r="I319" s="259" t="str">
        <f t="shared" si="34"/>
        <v/>
      </c>
      <c r="J319" s="181"/>
    </row>
    <row r="320" spans="1:10">
      <c r="A320" s="257" t="str">
        <f t="shared" si="28"/>
        <v/>
      </c>
      <c r="B320" s="258" t="str">
        <f t="shared" si="29"/>
        <v/>
      </c>
      <c r="C320" s="292" t="str">
        <f t="shared" si="30"/>
        <v/>
      </c>
      <c r="D320" s="318" t="str">
        <f t="shared" si="31"/>
        <v/>
      </c>
      <c r="E320" s="319"/>
      <c r="F320" s="319"/>
      <c r="G320" s="259" t="str">
        <f t="shared" si="32"/>
        <v/>
      </c>
      <c r="H320" s="259" t="str">
        <f t="shared" si="33"/>
        <v/>
      </c>
      <c r="I320" s="259" t="str">
        <f t="shared" si="34"/>
        <v/>
      </c>
      <c r="J320" s="181"/>
    </row>
    <row r="321" spans="1:10">
      <c r="A321" s="257" t="str">
        <f t="shared" si="28"/>
        <v/>
      </c>
      <c r="B321" s="258" t="str">
        <f t="shared" si="29"/>
        <v/>
      </c>
      <c r="C321" s="292" t="str">
        <f t="shared" si="30"/>
        <v/>
      </c>
      <c r="D321" s="318" t="str">
        <f t="shared" si="31"/>
        <v/>
      </c>
      <c r="E321" s="319"/>
      <c r="F321" s="319"/>
      <c r="G321" s="259" t="str">
        <f t="shared" si="32"/>
        <v/>
      </c>
      <c r="H321" s="259" t="str">
        <f t="shared" si="33"/>
        <v/>
      </c>
      <c r="I321" s="259" t="str">
        <f t="shared" si="34"/>
        <v/>
      </c>
      <c r="J321" s="181"/>
    </row>
    <row r="322" spans="1:10">
      <c r="A322" s="257" t="str">
        <f t="shared" si="28"/>
        <v/>
      </c>
      <c r="B322" s="258" t="str">
        <f t="shared" si="29"/>
        <v/>
      </c>
      <c r="C322" s="292" t="str">
        <f t="shared" si="30"/>
        <v/>
      </c>
      <c r="D322" s="318" t="str">
        <f t="shared" si="31"/>
        <v/>
      </c>
      <c r="E322" s="319"/>
      <c r="F322" s="319"/>
      <c r="G322" s="259" t="str">
        <f t="shared" si="32"/>
        <v/>
      </c>
      <c r="H322" s="259" t="str">
        <f t="shared" si="33"/>
        <v/>
      </c>
      <c r="I322" s="259" t="str">
        <f t="shared" si="34"/>
        <v/>
      </c>
      <c r="J322" s="181"/>
    </row>
    <row r="323" spans="1:10">
      <c r="A323" s="257" t="str">
        <f t="shared" si="28"/>
        <v/>
      </c>
      <c r="B323" s="258" t="str">
        <f t="shared" si="29"/>
        <v/>
      </c>
      <c r="C323" s="292" t="str">
        <f t="shared" si="30"/>
        <v/>
      </c>
      <c r="D323" s="318" t="str">
        <f t="shared" si="31"/>
        <v/>
      </c>
      <c r="E323" s="319"/>
      <c r="F323" s="319"/>
      <c r="G323" s="259" t="str">
        <f t="shared" si="32"/>
        <v/>
      </c>
      <c r="H323" s="259" t="str">
        <f t="shared" si="33"/>
        <v/>
      </c>
      <c r="I323" s="259" t="str">
        <f t="shared" si="34"/>
        <v/>
      </c>
      <c r="J323" s="181"/>
    </row>
    <row r="324" spans="1:10">
      <c r="A324" s="257" t="str">
        <f t="shared" si="28"/>
        <v/>
      </c>
      <c r="B324" s="258" t="str">
        <f t="shared" si="29"/>
        <v/>
      </c>
      <c r="C324" s="292" t="str">
        <f t="shared" si="30"/>
        <v/>
      </c>
      <c r="D324" s="318" t="str">
        <f t="shared" si="31"/>
        <v/>
      </c>
      <c r="E324" s="319"/>
      <c r="F324" s="319"/>
      <c r="G324" s="259" t="str">
        <f t="shared" si="32"/>
        <v/>
      </c>
      <c r="H324" s="259" t="str">
        <f t="shared" si="33"/>
        <v/>
      </c>
      <c r="I324" s="259" t="str">
        <f t="shared" si="34"/>
        <v/>
      </c>
      <c r="J324" s="181"/>
    </row>
    <row r="325" spans="1:10">
      <c r="A325" s="257" t="str">
        <f t="shared" si="28"/>
        <v/>
      </c>
      <c r="B325" s="258" t="str">
        <f t="shared" si="29"/>
        <v/>
      </c>
      <c r="C325" s="292" t="str">
        <f t="shared" si="30"/>
        <v/>
      </c>
      <c r="D325" s="318" t="str">
        <f t="shared" si="31"/>
        <v/>
      </c>
      <c r="E325" s="319"/>
      <c r="F325" s="319"/>
      <c r="G325" s="259" t="str">
        <f t="shared" si="32"/>
        <v/>
      </c>
      <c r="H325" s="259" t="str">
        <f t="shared" si="33"/>
        <v/>
      </c>
      <c r="I325" s="259" t="str">
        <f t="shared" si="34"/>
        <v/>
      </c>
      <c r="J325" s="181"/>
    </row>
    <row r="326" spans="1:10">
      <c r="A326" s="257" t="str">
        <f t="shared" si="28"/>
        <v/>
      </c>
      <c r="B326" s="258" t="str">
        <f t="shared" si="29"/>
        <v/>
      </c>
      <c r="C326" s="292" t="str">
        <f t="shared" si="30"/>
        <v/>
      </c>
      <c r="D326" s="318" t="str">
        <f t="shared" si="31"/>
        <v/>
      </c>
      <c r="E326" s="319"/>
      <c r="F326" s="319"/>
      <c r="G326" s="259" t="str">
        <f t="shared" si="32"/>
        <v/>
      </c>
      <c r="H326" s="259" t="str">
        <f t="shared" si="33"/>
        <v/>
      </c>
      <c r="I326" s="259" t="str">
        <f t="shared" si="34"/>
        <v/>
      </c>
      <c r="J326" s="181"/>
    </row>
    <row r="327" spans="1:10">
      <c r="A327" s="257" t="str">
        <f t="shared" si="28"/>
        <v/>
      </c>
      <c r="B327" s="258" t="str">
        <f t="shared" si="29"/>
        <v/>
      </c>
      <c r="C327" s="292" t="str">
        <f t="shared" si="30"/>
        <v/>
      </c>
      <c r="D327" s="318" t="str">
        <f t="shared" si="31"/>
        <v/>
      </c>
      <c r="E327" s="319"/>
      <c r="F327" s="319"/>
      <c r="G327" s="259" t="str">
        <f t="shared" si="32"/>
        <v/>
      </c>
      <c r="H327" s="259" t="str">
        <f t="shared" si="33"/>
        <v/>
      </c>
      <c r="I327" s="259" t="str">
        <f t="shared" si="34"/>
        <v/>
      </c>
      <c r="J327" s="181"/>
    </row>
    <row r="328" spans="1:10">
      <c r="A328" s="257" t="str">
        <f t="shared" ref="A328:A391" si="35">IF(ROW()-7&lt;=筆數,VLOOKUP(ROW()-7,日記表,3,FALSE),"")</f>
        <v/>
      </c>
      <c r="B328" s="258" t="str">
        <f t="shared" ref="B328:B391" si="36">IF(ROW()-7&lt;=筆數,VLOOKUP(ROW()-7,日記表,4,FALSE),"")</f>
        <v/>
      </c>
      <c r="C328" s="292" t="str">
        <f t="shared" ref="C328:C391" si="37">IF(ROW()-7&lt;=筆數,VLOOKUP(ROW()-7,日記表,10,FALSE),"")</f>
        <v/>
      </c>
      <c r="D328" s="318" t="str">
        <f t="shared" ref="D328:D391" si="38">IF(ROW()-7&lt;=筆數,VLOOKUP(ROW()-7,日記表,11,FALSE),"")</f>
        <v/>
      </c>
      <c r="E328" s="319"/>
      <c r="F328" s="319"/>
      <c r="G328" s="259" t="str">
        <f t="shared" ref="G328:G391" si="39">IF(ROW()-7&lt;=筆數,VLOOKUP(ROW()-7,日記表,12,FALSE),"")</f>
        <v/>
      </c>
      <c r="H328" s="259" t="str">
        <f t="shared" ref="H328:H391" si="40">IF(ROW()-7&lt;=筆數,VLOOKUP(ROW()-7,日記表,13,FALSE),"")</f>
        <v/>
      </c>
      <c r="I328" s="259" t="str">
        <f t="shared" ref="I328:I391" si="41">IF(A328="","",IF(DC="借",I327+G328-H328,I327+H328-G328))</f>
        <v/>
      </c>
      <c r="J328" s="181"/>
    </row>
    <row r="329" spans="1:10">
      <c r="A329" s="257" t="str">
        <f t="shared" si="35"/>
        <v/>
      </c>
      <c r="B329" s="258" t="str">
        <f t="shared" si="36"/>
        <v/>
      </c>
      <c r="C329" s="292" t="str">
        <f t="shared" si="37"/>
        <v/>
      </c>
      <c r="D329" s="318" t="str">
        <f t="shared" si="38"/>
        <v/>
      </c>
      <c r="E329" s="319"/>
      <c r="F329" s="319"/>
      <c r="G329" s="259" t="str">
        <f t="shared" si="39"/>
        <v/>
      </c>
      <c r="H329" s="259" t="str">
        <f t="shared" si="40"/>
        <v/>
      </c>
      <c r="I329" s="259" t="str">
        <f t="shared" si="41"/>
        <v/>
      </c>
      <c r="J329" s="181"/>
    </row>
    <row r="330" spans="1:10">
      <c r="A330" s="257" t="str">
        <f t="shared" si="35"/>
        <v/>
      </c>
      <c r="B330" s="258" t="str">
        <f t="shared" si="36"/>
        <v/>
      </c>
      <c r="C330" s="292" t="str">
        <f t="shared" si="37"/>
        <v/>
      </c>
      <c r="D330" s="318" t="str">
        <f t="shared" si="38"/>
        <v/>
      </c>
      <c r="E330" s="319"/>
      <c r="F330" s="319"/>
      <c r="G330" s="259" t="str">
        <f t="shared" si="39"/>
        <v/>
      </c>
      <c r="H330" s="259" t="str">
        <f t="shared" si="40"/>
        <v/>
      </c>
      <c r="I330" s="259" t="str">
        <f t="shared" si="41"/>
        <v/>
      </c>
      <c r="J330" s="181"/>
    </row>
    <row r="331" spans="1:10">
      <c r="A331" s="257" t="str">
        <f t="shared" si="35"/>
        <v/>
      </c>
      <c r="B331" s="258" t="str">
        <f t="shared" si="36"/>
        <v/>
      </c>
      <c r="C331" s="292" t="str">
        <f t="shared" si="37"/>
        <v/>
      </c>
      <c r="D331" s="318" t="str">
        <f t="shared" si="38"/>
        <v/>
      </c>
      <c r="E331" s="319"/>
      <c r="F331" s="319"/>
      <c r="G331" s="259" t="str">
        <f t="shared" si="39"/>
        <v/>
      </c>
      <c r="H331" s="259" t="str">
        <f t="shared" si="40"/>
        <v/>
      </c>
      <c r="I331" s="259" t="str">
        <f t="shared" si="41"/>
        <v/>
      </c>
      <c r="J331" s="181"/>
    </row>
    <row r="332" spans="1:10">
      <c r="A332" s="257" t="str">
        <f t="shared" si="35"/>
        <v/>
      </c>
      <c r="B332" s="258" t="str">
        <f t="shared" si="36"/>
        <v/>
      </c>
      <c r="C332" s="292" t="str">
        <f t="shared" si="37"/>
        <v/>
      </c>
      <c r="D332" s="318" t="str">
        <f t="shared" si="38"/>
        <v/>
      </c>
      <c r="E332" s="319"/>
      <c r="F332" s="319"/>
      <c r="G332" s="259" t="str">
        <f t="shared" si="39"/>
        <v/>
      </c>
      <c r="H332" s="259" t="str">
        <f t="shared" si="40"/>
        <v/>
      </c>
      <c r="I332" s="259" t="str">
        <f t="shared" si="41"/>
        <v/>
      </c>
      <c r="J332" s="181"/>
    </row>
    <row r="333" spans="1:10">
      <c r="A333" s="257" t="str">
        <f t="shared" si="35"/>
        <v/>
      </c>
      <c r="B333" s="258" t="str">
        <f t="shared" si="36"/>
        <v/>
      </c>
      <c r="C333" s="292" t="str">
        <f t="shared" si="37"/>
        <v/>
      </c>
      <c r="D333" s="318" t="str">
        <f t="shared" si="38"/>
        <v/>
      </c>
      <c r="E333" s="319"/>
      <c r="F333" s="319"/>
      <c r="G333" s="259" t="str">
        <f t="shared" si="39"/>
        <v/>
      </c>
      <c r="H333" s="259" t="str">
        <f t="shared" si="40"/>
        <v/>
      </c>
      <c r="I333" s="259" t="str">
        <f t="shared" si="41"/>
        <v/>
      </c>
      <c r="J333" s="181"/>
    </row>
    <row r="334" spans="1:10">
      <c r="A334" s="257" t="str">
        <f t="shared" si="35"/>
        <v/>
      </c>
      <c r="B334" s="258" t="str">
        <f t="shared" si="36"/>
        <v/>
      </c>
      <c r="C334" s="292" t="str">
        <f t="shared" si="37"/>
        <v/>
      </c>
      <c r="D334" s="318" t="str">
        <f t="shared" si="38"/>
        <v/>
      </c>
      <c r="E334" s="319"/>
      <c r="F334" s="319"/>
      <c r="G334" s="259" t="str">
        <f t="shared" si="39"/>
        <v/>
      </c>
      <c r="H334" s="259" t="str">
        <f t="shared" si="40"/>
        <v/>
      </c>
      <c r="I334" s="259" t="str">
        <f t="shared" si="41"/>
        <v/>
      </c>
      <c r="J334" s="181"/>
    </row>
    <row r="335" spans="1:10">
      <c r="A335" s="257" t="str">
        <f t="shared" si="35"/>
        <v/>
      </c>
      <c r="B335" s="258" t="str">
        <f t="shared" si="36"/>
        <v/>
      </c>
      <c r="C335" s="292" t="str">
        <f t="shared" si="37"/>
        <v/>
      </c>
      <c r="D335" s="318" t="str">
        <f t="shared" si="38"/>
        <v/>
      </c>
      <c r="E335" s="319"/>
      <c r="F335" s="319"/>
      <c r="G335" s="259" t="str">
        <f t="shared" si="39"/>
        <v/>
      </c>
      <c r="H335" s="259" t="str">
        <f t="shared" si="40"/>
        <v/>
      </c>
      <c r="I335" s="259" t="str">
        <f t="shared" si="41"/>
        <v/>
      </c>
      <c r="J335" s="181"/>
    </row>
    <row r="336" spans="1:10">
      <c r="A336" s="257" t="str">
        <f t="shared" si="35"/>
        <v/>
      </c>
      <c r="B336" s="258" t="str">
        <f t="shared" si="36"/>
        <v/>
      </c>
      <c r="C336" s="292" t="str">
        <f t="shared" si="37"/>
        <v/>
      </c>
      <c r="D336" s="318" t="str">
        <f t="shared" si="38"/>
        <v/>
      </c>
      <c r="E336" s="319"/>
      <c r="F336" s="319"/>
      <c r="G336" s="259" t="str">
        <f t="shared" si="39"/>
        <v/>
      </c>
      <c r="H336" s="259" t="str">
        <f t="shared" si="40"/>
        <v/>
      </c>
      <c r="I336" s="259" t="str">
        <f t="shared" si="41"/>
        <v/>
      </c>
      <c r="J336" s="181"/>
    </row>
    <row r="337" spans="1:10">
      <c r="A337" s="257" t="str">
        <f t="shared" si="35"/>
        <v/>
      </c>
      <c r="B337" s="258" t="str">
        <f t="shared" si="36"/>
        <v/>
      </c>
      <c r="C337" s="292" t="str">
        <f t="shared" si="37"/>
        <v/>
      </c>
      <c r="D337" s="318" t="str">
        <f t="shared" si="38"/>
        <v/>
      </c>
      <c r="E337" s="319"/>
      <c r="F337" s="319"/>
      <c r="G337" s="259" t="str">
        <f t="shared" si="39"/>
        <v/>
      </c>
      <c r="H337" s="259" t="str">
        <f t="shared" si="40"/>
        <v/>
      </c>
      <c r="I337" s="259" t="str">
        <f t="shared" si="41"/>
        <v/>
      </c>
      <c r="J337" s="181"/>
    </row>
    <row r="338" spans="1:10">
      <c r="A338" s="257" t="str">
        <f t="shared" si="35"/>
        <v/>
      </c>
      <c r="B338" s="258" t="str">
        <f t="shared" si="36"/>
        <v/>
      </c>
      <c r="C338" s="292" t="str">
        <f t="shared" si="37"/>
        <v/>
      </c>
      <c r="D338" s="318" t="str">
        <f t="shared" si="38"/>
        <v/>
      </c>
      <c r="E338" s="319"/>
      <c r="F338" s="319"/>
      <c r="G338" s="259" t="str">
        <f t="shared" si="39"/>
        <v/>
      </c>
      <c r="H338" s="259" t="str">
        <f t="shared" si="40"/>
        <v/>
      </c>
      <c r="I338" s="259" t="str">
        <f t="shared" si="41"/>
        <v/>
      </c>
      <c r="J338" s="181"/>
    </row>
    <row r="339" spans="1:10">
      <c r="A339" s="257" t="str">
        <f t="shared" si="35"/>
        <v/>
      </c>
      <c r="B339" s="258" t="str">
        <f t="shared" si="36"/>
        <v/>
      </c>
      <c r="C339" s="292" t="str">
        <f t="shared" si="37"/>
        <v/>
      </c>
      <c r="D339" s="318" t="str">
        <f t="shared" si="38"/>
        <v/>
      </c>
      <c r="E339" s="319"/>
      <c r="F339" s="319"/>
      <c r="G339" s="259" t="str">
        <f t="shared" si="39"/>
        <v/>
      </c>
      <c r="H339" s="259" t="str">
        <f t="shared" si="40"/>
        <v/>
      </c>
      <c r="I339" s="259" t="str">
        <f t="shared" si="41"/>
        <v/>
      </c>
      <c r="J339" s="181"/>
    </row>
    <row r="340" spans="1:10">
      <c r="A340" s="257" t="str">
        <f t="shared" si="35"/>
        <v/>
      </c>
      <c r="B340" s="258" t="str">
        <f t="shared" si="36"/>
        <v/>
      </c>
      <c r="C340" s="292" t="str">
        <f t="shared" si="37"/>
        <v/>
      </c>
      <c r="D340" s="318" t="str">
        <f t="shared" si="38"/>
        <v/>
      </c>
      <c r="E340" s="319"/>
      <c r="F340" s="319"/>
      <c r="G340" s="259" t="str">
        <f t="shared" si="39"/>
        <v/>
      </c>
      <c r="H340" s="259" t="str">
        <f t="shared" si="40"/>
        <v/>
      </c>
      <c r="I340" s="259" t="str">
        <f t="shared" si="41"/>
        <v/>
      </c>
      <c r="J340" s="181"/>
    </row>
    <row r="341" spans="1:10">
      <c r="A341" s="257" t="str">
        <f t="shared" si="35"/>
        <v/>
      </c>
      <c r="B341" s="258" t="str">
        <f t="shared" si="36"/>
        <v/>
      </c>
      <c r="C341" s="292" t="str">
        <f t="shared" si="37"/>
        <v/>
      </c>
      <c r="D341" s="318" t="str">
        <f t="shared" si="38"/>
        <v/>
      </c>
      <c r="E341" s="319"/>
      <c r="F341" s="319"/>
      <c r="G341" s="259" t="str">
        <f t="shared" si="39"/>
        <v/>
      </c>
      <c r="H341" s="259" t="str">
        <f t="shared" si="40"/>
        <v/>
      </c>
      <c r="I341" s="259" t="str">
        <f t="shared" si="41"/>
        <v/>
      </c>
      <c r="J341" s="181"/>
    </row>
    <row r="342" spans="1:10">
      <c r="A342" s="257" t="str">
        <f t="shared" si="35"/>
        <v/>
      </c>
      <c r="B342" s="258" t="str">
        <f t="shared" si="36"/>
        <v/>
      </c>
      <c r="C342" s="292" t="str">
        <f t="shared" si="37"/>
        <v/>
      </c>
      <c r="D342" s="318" t="str">
        <f t="shared" si="38"/>
        <v/>
      </c>
      <c r="E342" s="319"/>
      <c r="F342" s="319"/>
      <c r="G342" s="259" t="str">
        <f t="shared" si="39"/>
        <v/>
      </c>
      <c r="H342" s="259" t="str">
        <f t="shared" si="40"/>
        <v/>
      </c>
      <c r="I342" s="259" t="str">
        <f t="shared" si="41"/>
        <v/>
      </c>
      <c r="J342" s="181"/>
    </row>
    <row r="343" spans="1:10">
      <c r="A343" s="257" t="str">
        <f t="shared" si="35"/>
        <v/>
      </c>
      <c r="B343" s="258" t="str">
        <f t="shared" si="36"/>
        <v/>
      </c>
      <c r="C343" s="292" t="str">
        <f t="shared" si="37"/>
        <v/>
      </c>
      <c r="D343" s="318" t="str">
        <f t="shared" si="38"/>
        <v/>
      </c>
      <c r="E343" s="319"/>
      <c r="F343" s="319"/>
      <c r="G343" s="259" t="str">
        <f t="shared" si="39"/>
        <v/>
      </c>
      <c r="H343" s="259" t="str">
        <f t="shared" si="40"/>
        <v/>
      </c>
      <c r="I343" s="259" t="str">
        <f t="shared" si="41"/>
        <v/>
      </c>
      <c r="J343" s="181"/>
    </row>
    <row r="344" spans="1:10">
      <c r="A344" s="257" t="str">
        <f t="shared" si="35"/>
        <v/>
      </c>
      <c r="B344" s="258" t="str">
        <f t="shared" si="36"/>
        <v/>
      </c>
      <c r="C344" s="292" t="str">
        <f t="shared" si="37"/>
        <v/>
      </c>
      <c r="D344" s="318" t="str">
        <f t="shared" si="38"/>
        <v/>
      </c>
      <c r="E344" s="319"/>
      <c r="F344" s="319"/>
      <c r="G344" s="259" t="str">
        <f t="shared" si="39"/>
        <v/>
      </c>
      <c r="H344" s="259" t="str">
        <f t="shared" si="40"/>
        <v/>
      </c>
      <c r="I344" s="259" t="str">
        <f t="shared" si="41"/>
        <v/>
      </c>
      <c r="J344" s="181"/>
    </row>
    <row r="345" spans="1:10">
      <c r="A345" s="257" t="str">
        <f t="shared" si="35"/>
        <v/>
      </c>
      <c r="B345" s="258" t="str">
        <f t="shared" si="36"/>
        <v/>
      </c>
      <c r="C345" s="292" t="str">
        <f t="shared" si="37"/>
        <v/>
      </c>
      <c r="D345" s="318" t="str">
        <f t="shared" si="38"/>
        <v/>
      </c>
      <c r="E345" s="319"/>
      <c r="F345" s="319"/>
      <c r="G345" s="259" t="str">
        <f t="shared" si="39"/>
        <v/>
      </c>
      <c r="H345" s="259" t="str">
        <f t="shared" si="40"/>
        <v/>
      </c>
      <c r="I345" s="259" t="str">
        <f t="shared" si="41"/>
        <v/>
      </c>
      <c r="J345" s="181"/>
    </row>
    <row r="346" spans="1:10">
      <c r="A346" s="257" t="str">
        <f t="shared" si="35"/>
        <v/>
      </c>
      <c r="B346" s="258" t="str">
        <f t="shared" si="36"/>
        <v/>
      </c>
      <c r="C346" s="292" t="str">
        <f t="shared" si="37"/>
        <v/>
      </c>
      <c r="D346" s="318" t="str">
        <f t="shared" si="38"/>
        <v/>
      </c>
      <c r="E346" s="319"/>
      <c r="F346" s="319"/>
      <c r="G346" s="259" t="str">
        <f t="shared" si="39"/>
        <v/>
      </c>
      <c r="H346" s="259" t="str">
        <f t="shared" si="40"/>
        <v/>
      </c>
      <c r="I346" s="259" t="str">
        <f t="shared" si="41"/>
        <v/>
      </c>
      <c r="J346" s="181"/>
    </row>
    <row r="347" spans="1:10">
      <c r="A347" s="257" t="str">
        <f t="shared" si="35"/>
        <v/>
      </c>
      <c r="B347" s="258" t="str">
        <f t="shared" si="36"/>
        <v/>
      </c>
      <c r="C347" s="292" t="str">
        <f t="shared" si="37"/>
        <v/>
      </c>
      <c r="D347" s="318" t="str">
        <f t="shared" si="38"/>
        <v/>
      </c>
      <c r="E347" s="319"/>
      <c r="F347" s="319"/>
      <c r="G347" s="259" t="str">
        <f t="shared" si="39"/>
        <v/>
      </c>
      <c r="H347" s="259" t="str">
        <f t="shared" si="40"/>
        <v/>
      </c>
      <c r="I347" s="259" t="str">
        <f t="shared" si="41"/>
        <v/>
      </c>
      <c r="J347" s="181"/>
    </row>
    <row r="348" spans="1:10">
      <c r="A348" s="257" t="str">
        <f t="shared" si="35"/>
        <v/>
      </c>
      <c r="B348" s="258" t="str">
        <f t="shared" si="36"/>
        <v/>
      </c>
      <c r="C348" s="292" t="str">
        <f t="shared" si="37"/>
        <v/>
      </c>
      <c r="D348" s="318" t="str">
        <f t="shared" si="38"/>
        <v/>
      </c>
      <c r="E348" s="319"/>
      <c r="F348" s="319"/>
      <c r="G348" s="259" t="str">
        <f t="shared" si="39"/>
        <v/>
      </c>
      <c r="H348" s="259" t="str">
        <f t="shared" si="40"/>
        <v/>
      </c>
      <c r="I348" s="259" t="str">
        <f t="shared" si="41"/>
        <v/>
      </c>
      <c r="J348" s="181"/>
    </row>
    <row r="349" spans="1:10">
      <c r="A349" s="257" t="str">
        <f t="shared" si="35"/>
        <v/>
      </c>
      <c r="B349" s="258" t="str">
        <f t="shared" si="36"/>
        <v/>
      </c>
      <c r="C349" s="292" t="str">
        <f t="shared" si="37"/>
        <v/>
      </c>
      <c r="D349" s="318" t="str">
        <f t="shared" si="38"/>
        <v/>
      </c>
      <c r="E349" s="319"/>
      <c r="F349" s="319"/>
      <c r="G349" s="259" t="str">
        <f t="shared" si="39"/>
        <v/>
      </c>
      <c r="H349" s="259" t="str">
        <f t="shared" si="40"/>
        <v/>
      </c>
      <c r="I349" s="259" t="str">
        <f t="shared" si="41"/>
        <v/>
      </c>
      <c r="J349" s="181"/>
    </row>
    <row r="350" spans="1:10">
      <c r="A350" s="257" t="str">
        <f t="shared" si="35"/>
        <v/>
      </c>
      <c r="B350" s="258" t="str">
        <f t="shared" si="36"/>
        <v/>
      </c>
      <c r="C350" s="292" t="str">
        <f t="shared" si="37"/>
        <v/>
      </c>
      <c r="D350" s="318" t="str">
        <f t="shared" si="38"/>
        <v/>
      </c>
      <c r="E350" s="319"/>
      <c r="F350" s="319"/>
      <c r="G350" s="259" t="str">
        <f t="shared" si="39"/>
        <v/>
      </c>
      <c r="H350" s="259" t="str">
        <f t="shared" si="40"/>
        <v/>
      </c>
      <c r="I350" s="259" t="str">
        <f t="shared" si="41"/>
        <v/>
      </c>
      <c r="J350" s="181"/>
    </row>
    <row r="351" spans="1:10">
      <c r="A351" s="257" t="str">
        <f t="shared" si="35"/>
        <v/>
      </c>
      <c r="B351" s="258" t="str">
        <f t="shared" si="36"/>
        <v/>
      </c>
      <c r="C351" s="292" t="str">
        <f t="shared" si="37"/>
        <v/>
      </c>
      <c r="D351" s="318" t="str">
        <f t="shared" si="38"/>
        <v/>
      </c>
      <c r="E351" s="319"/>
      <c r="F351" s="319"/>
      <c r="G351" s="259" t="str">
        <f t="shared" si="39"/>
        <v/>
      </c>
      <c r="H351" s="259" t="str">
        <f t="shared" si="40"/>
        <v/>
      </c>
      <c r="I351" s="259" t="str">
        <f t="shared" si="41"/>
        <v/>
      </c>
      <c r="J351" s="181"/>
    </row>
    <row r="352" spans="1:10">
      <c r="A352" s="257" t="str">
        <f t="shared" si="35"/>
        <v/>
      </c>
      <c r="B352" s="258" t="str">
        <f t="shared" si="36"/>
        <v/>
      </c>
      <c r="C352" s="292" t="str">
        <f t="shared" si="37"/>
        <v/>
      </c>
      <c r="D352" s="318" t="str">
        <f t="shared" si="38"/>
        <v/>
      </c>
      <c r="E352" s="319"/>
      <c r="F352" s="319"/>
      <c r="G352" s="259" t="str">
        <f t="shared" si="39"/>
        <v/>
      </c>
      <c r="H352" s="259" t="str">
        <f t="shared" si="40"/>
        <v/>
      </c>
      <c r="I352" s="259" t="str">
        <f t="shared" si="41"/>
        <v/>
      </c>
      <c r="J352" s="181"/>
    </row>
    <row r="353" spans="1:10">
      <c r="A353" s="257" t="str">
        <f t="shared" si="35"/>
        <v/>
      </c>
      <c r="B353" s="258" t="str">
        <f t="shared" si="36"/>
        <v/>
      </c>
      <c r="C353" s="292" t="str">
        <f t="shared" si="37"/>
        <v/>
      </c>
      <c r="D353" s="318" t="str">
        <f t="shared" si="38"/>
        <v/>
      </c>
      <c r="E353" s="319"/>
      <c r="F353" s="319"/>
      <c r="G353" s="259" t="str">
        <f t="shared" si="39"/>
        <v/>
      </c>
      <c r="H353" s="259" t="str">
        <f t="shared" si="40"/>
        <v/>
      </c>
      <c r="I353" s="259" t="str">
        <f t="shared" si="41"/>
        <v/>
      </c>
      <c r="J353" s="181"/>
    </row>
    <row r="354" spans="1:10">
      <c r="A354" s="257" t="str">
        <f t="shared" si="35"/>
        <v/>
      </c>
      <c r="B354" s="258" t="str">
        <f t="shared" si="36"/>
        <v/>
      </c>
      <c r="C354" s="292" t="str">
        <f t="shared" si="37"/>
        <v/>
      </c>
      <c r="D354" s="318" t="str">
        <f t="shared" si="38"/>
        <v/>
      </c>
      <c r="E354" s="319"/>
      <c r="F354" s="319"/>
      <c r="G354" s="259" t="str">
        <f t="shared" si="39"/>
        <v/>
      </c>
      <c r="H354" s="259" t="str">
        <f t="shared" si="40"/>
        <v/>
      </c>
      <c r="I354" s="259" t="str">
        <f t="shared" si="41"/>
        <v/>
      </c>
      <c r="J354" s="181"/>
    </row>
    <row r="355" spans="1:10">
      <c r="A355" s="257" t="str">
        <f t="shared" si="35"/>
        <v/>
      </c>
      <c r="B355" s="258" t="str">
        <f t="shared" si="36"/>
        <v/>
      </c>
      <c r="C355" s="292" t="str">
        <f t="shared" si="37"/>
        <v/>
      </c>
      <c r="D355" s="318" t="str">
        <f t="shared" si="38"/>
        <v/>
      </c>
      <c r="E355" s="319"/>
      <c r="F355" s="319"/>
      <c r="G355" s="259" t="str">
        <f t="shared" si="39"/>
        <v/>
      </c>
      <c r="H355" s="259" t="str">
        <f t="shared" si="40"/>
        <v/>
      </c>
      <c r="I355" s="259" t="str">
        <f t="shared" si="41"/>
        <v/>
      </c>
      <c r="J355" s="181"/>
    </row>
    <row r="356" spans="1:10">
      <c r="A356" s="257" t="str">
        <f t="shared" si="35"/>
        <v/>
      </c>
      <c r="B356" s="258" t="str">
        <f t="shared" si="36"/>
        <v/>
      </c>
      <c r="C356" s="292" t="str">
        <f t="shared" si="37"/>
        <v/>
      </c>
      <c r="D356" s="318" t="str">
        <f t="shared" si="38"/>
        <v/>
      </c>
      <c r="E356" s="319"/>
      <c r="F356" s="319"/>
      <c r="G356" s="259" t="str">
        <f t="shared" si="39"/>
        <v/>
      </c>
      <c r="H356" s="259" t="str">
        <f t="shared" si="40"/>
        <v/>
      </c>
      <c r="I356" s="259" t="str">
        <f t="shared" si="41"/>
        <v/>
      </c>
      <c r="J356" s="181"/>
    </row>
    <row r="357" spans="1:10">
      <c r="A357" s="257" t="str">
        <f t="shared" si="35"/>
        <v/>
      </c>
      <c r="B357" s="258" t="str">
        <f t="shared" si="36"/>
        <v/>
      </c>
      <c r="C357" s="292" t="str">
        <f t="shared" si="37"/>
        <v/>
      </c>
      <c r="D357" s="318" t="str">
        <f t="shared" si="38"/>
        <v/>
      </c>
      <c r="E357" s="319"/>
      <c r="F357" s="319"/>
      <c r="G357" s="259" t="str">
        <f t="shared" si="39"/>
        <v/>
      </c>
      <c r="H357" s="259" t="str">
        <f t="shared" si="40"/>
        <v/>
      </c>
      <c r="I357" s="259" t="str">
        <f t="shared" si="41"/>
        <v/>
      </c>
      <c r="J357" s="181"/>
    </row>
    <row r="358" spans="1:10">
      <c r="A358" s="257" t="str">
        <f t="shared" si="35"/>
        <v/>
      </c>
      <c r="B358" s="258" t="str">
        <f t="shared" si="36"/>
        <v/>
      </c>
      <c r="C358" s="292" t="str">
        <f t="shared" si="37"/>
        <v/>
      </c>
      <c r="D358" s="318" t="str">
        <f t="shared" si="38"/>
        <v/>
      </c>
      <c r="E358" s="319"/>
      <c r="F358" s="319"/>
      <c r="G358" s="259" t="str">
        <f t="shared" si="39"/>
        <v/>
      </c>
      <c r="H358" s="259" t="str">
        <f t="shared" si="40"/>
        <v/>
      </c>
      <c r="I358" s="259" t="str">
        <f t="shared" si="41"/>
        <v/>
      </c>
      <c r="J358" s="181"/>
    </row>
    <row r="359" spans="1:10">
      <c r="A359" s="257" t="str">
        <f t="shared" si="35"/>
        <v/>
      </c>
      <c r="B359" s="258" t="str">
        <f t="shared" si="36"/>
        <v/>
      </c>
      <c r="C359" s="292" t="str">
        <f t="shared" si="37"/>
        <v/>
      </c>
      <c r="D359" s="318" t="str">
        <f t="shared" si="38"/>
        <v/>
      </c>
      <c r="E359" s="319"/>
      <c r="F359" s="319"/>
      <c r="G359" s="259" t="str">
        <f t="shared" si="39"/>
        <v/>
      </c>
      <c r="H359" s="259" t="str">
        <f t="shared" si="40"/>
        <v/>
      </c>
      <c r="I359" s="259" t="str">
        <f t="shared" si="41"/>
        <v/>
      </c>
      <c r="J359" s="181"/>
    </row>
    <row r="360" spans="1:10">
      <c r="A360" s="257" t="str">
        <f t="shared" si="35"/>
        <v/>
      </c>
      <c r="B360" s="258" t="str">
        <f t="shared" si="36"/>
        <v/>
      </c>
      <c r="C360" s="292" t="str">
        <f t="shared" si="37"/>
        <v/>
      </c>
      <c r="D360" s="318" t="str">
        <f t="shared" si="38"/>
        <v/>
      </c>
      <c r="E360" s="319"/>
      <c r="F360" s="319"/>
      <c r="G360" s="259" t="str">
        <f t="shared" si="39"/>
        <v/>
      </c>
      <c r="H360" s="259" t="str">
        <f t="shared" si="40"/>
        <v/>
      </c>
      <c r="I360" s="259" t="str">
        <f t="shared" si="41"/>
        <v/>
      </c>
      <c r="J360" s="181"/>
    </row>
    <row r="361" spans="1:10">
      <c r="A361" s="257" t="str">
        <f t="shared" si="35"/>
        <v/>
      </c>
      <c r="B361" s="258" t="str">
        <f t="shared" si="36"/>
        <v/>
      </c>
      <c r="C361" s="292" t="str">
        <f t="shared" si="37"/>
        <v/>
      </c>
      <c r="D361" s="318" t="str">
        <f t="shared" si="38"/>
        <v/>
      </c>
      <c r="E361" s="319"/>
      <c r="F361" s="319"/>
      <c r="G361" s="259" t="str">
        <f t="shared" si="39"/>
        <v/>
      </c>
      <c r="H361" s="259" t="str">
        <f t="shared" si="40"/>
        <v/>
      </c>
      <c r="I361" s="259" t="str">
        <f t="shared" si="41"/>
        <v/>
      </c>
      <c r="J361" s="181"/>
    </row>
    <row r="362" spans="1:10">
      <c r="A362" s="257" t="str">
        <f t="shared" si="35"/>
        <v/>
      </c>
      <c r="B362" s="258" t="str">
        <f t="shared" si="36"/>
        <v/>
      </c>
      <c r="C362" s="292" t="str">
        <f t="shared" si="37"/>
        <v/>
      </c>
      <c r="D362" s="318" t="str">
        <f t="shared" si="38"/>
        <v/>
      </c>
      <c r="E362" s="319"/>
      <c r="F362" s="319"/>
      <c r="G362" s="259" t="str">
        <f t="shared" si="39"/>
        <v/>
      </c>
      <c r="H362" s="259" t="str">
        <f t="shared" si="40"/>
        <v/>
      </c>
      <c r="I362" s="259" t="str">
        <f t="shared" si="41"/>
        <v/>
      </c>
      <c r="J362" s="181"/>
    </row>
    <row r="363" spans="1:10">
      <c r="A363" s="257" t="str">
        <f t="shared" si="35"/>
        <v/>
      </c>
      <c r="B363" s="258" t="str">
        <f t="shared" si="36"/>
        <v/>
      </c>
      <c r="C363" s="292" t="str">
        <f t="shared" si="37"/>
        <v/>
      </c>
      <c r="D363" s="318" t="str">
        <f t="shared" si="38"/>
        <v/>
      </c>
      <c r="E363" s="319"/>
      <c r="F363" s="319"/>
      <c r="G363" s="259" t="str">
        <f t="shared" si="39"/>
        <v/>
      </c>
      <c r="H363" s="259" t="str">
        <f t="shared" si="40"/>
        <v/>
      </c>
      <c r="I363" s="259" t="str">
        <f t="shared" si="41"/>
        <v/>
      </c>
      <c r="J363" s="181"/>
    </row>
    <row r="364" spans="1:10">
      <c r="A364" s="257" t="str">
        <f t="shared" si="35"/>
        <v/>
      </c>
      <c r="B364" s="258" t="str">
        <f t="shared" si="36"/>
        <v/>
      </c>
      <c r="C364" s="292" t="str">
        <f t="shared" si="37"/>
        <v/>
      </c>
      <c r="D364" s="318" t="str">
        <f t="shared" si="38"/>
        <v/>
      </c>
      <c r="E364" s="319"/>
      <c r="F364" s="319"/>
      <c r="G364" s="259" t="str">
        <f t="shared" si="39"/>
        <v/>
      </c>
      <c r="H364" s="259" t="str">
        <f t="shared" si="40"/>
        <v/>
      </c>
      <c r="I364" s="259" t="str">
        <f t="shared" si="41"/>
        <v/>
      </c>
      <c r="J364" s="181"/>
    </row>
    <row r="365" spans="1:10">
      <c r="A365" s="257" t="str">
        <f t="shared" si="35"/>
        <v/>
      </c>
      <c r="B365" s="258" t="str">
        <f t="shared" si="36"/>
        <v/>
      </c>
      <c r="C365" s="292" t="str">
        <f t="shared" si="37"/>
        <v/>
      </c>
      <c r="D365" s="318" t="str">
        <f t="shared" si="38"/>
        <v/>
      </c>
      <c r="E365" s="319"/>
      <c r="F365" s="319"/>
      <c r="G365" s="259" t="str">
        <f t="shared" si="39"/>
        <v/>
      </c>
      <c r="H365" s="259" t="str">
        <f t="shared" si="40"/>
        <v/>
      </c>
      <c r="I365" s="259" t="str">
        <f t="shared" si="41"/>
        <v/>
      </c>
      <c r="J365" s="181"/>
    </row>
    <row r="366" spans="1:10">
      <c r="A366" s="257" t="str">
        <f t="shared" si="35"/>
        <v/>
      </c>
      <c r="B366" s="258" t="str">
        <f t="shared" si="36"/>
        <v/>
      </c>
      <c r="C366" s="292" t="str">
        <f t="shared" si="37"/>
        <v/>
      </c>
      <c r="D366" s="318" t="str">
        <f t="shared" si="38"/>
        <v/>
      </c>
      <c r="E366" s="319"/>
      <c r="F366" s="319"/>
      <c r="G366" s="259" t="str">
        <f t="shared" si="39"/>
        <v/>
      </c>
      <c r="H366" s="259" t="str">
        <f t="shared" si="40"/>
        <v/>
      </c>
      <c r="I366" s="259" t="str">
        <f t="shared" si="41"/>
        <v/>
      </c>
      <c r="J366" s="181"/>
    </row>
    <row r="367" spans="1:10">
      <c r="A367" s="257" t="str">
        <f t="shared" si="35"/>
        <v/>
      </c>
      <c r="B367" s="258" t="str">
        <f t="shared" si="36"/>
        <v/>
      </c>
      <c r="C367" s="292" t="str">
        <f t="shared" si="37"/>
        <v/>
      </c>
      <c r="D367" s="318" t="str">
        <f t="shared" si="38"/>
        <v/>
      </c>
      <c r="E367" s="319"/>
      <c r="F367" s="319"/>
      <c r="G367" s="259" t="str">
        <f t="shared" si="39"/>
        <v/>
      </c>
      <c r="H367" s="259" t="str">
        <f t="shared" si="40"/>
        <v/>
      </c>
      <c r="I367" s="259" t="str">
        <f t="shared" si="41"/>
        <v/>
      </c>
      <c r="J367" s="181"/>
    </row>
    <row r="368" spans="1:10">
      <c r="A368" s="257" t="str">
        <f t="shared" si="35"/>
        <v/>
      </c>
      <c r="B368" s="258" t="str">
        <f t="shared" si="36"/>
        <v/>
      </c>
      <c r="C368" s="292" t="str">
        <f t="shared" si="37"/>
        <v/>
      </c>
      <c r="D368" s="318" t="str">
        <f t="shared" si="38"/>
        <v/>
      </c>
      <c r="E368" s="319"/>
      <c r="F368" s="319"/>
      <c r="G368" s="259" t="str">
        <f t="shared" si="39"/>
        <v/>
      </c>
      <c r="H368" s="259" t="str">
        <f t="shared" si="40"/>
        <v/>
      </c>
      <c r="I368" s="259" t="str">
        <f t="shared" si="41"/>
        <v/>
      </c>
      <c r="J368" s="181"/>
    </row>
    <row r="369" spans="1:10">
      <c r="A369" s="257" t="str">
        <f t="shared" si="35"/>
        <v/>
      </c>
      <c r="B369" s="258" t="str">
        <f t="shared" si="36"/>
        <v/>
      </c>
      <c r="C369" s="292" t="str">
        <f t="shared" si="37"/>
        <v/>
      </c>
      <c r="D369" s="318" t="str">
        <f t="shared" si="38"/>
        <v/>
      </c>
      <c r="E369" s="319"/>
      <c r="F369" s="319"/>
      <c r="G369" s="259" t="str">
        <f t="shared" si="39"/>
        <v/>
      </c>
      <c r="H369" s="259" t="str">
        <f t="shared" si="40"/>
        <v/>
      </c>
      <c r="I369" s="259" t="str">
        <f t="shared" si="41"/>
        <v/>
      </c>
      <c r="J369" s="181"/>
    </row>
    <row r="370" spans="1:10">
      <c r="A370" s="257" t="str">
        <f t="shared" si="35"/>
        <v/>
      </c>
      <c r="B370" s="258" t="str">
        <f t="shared" si="36"/>
        <v/>
      </c>
      <c r="C370" s="292" t="str">
        <f t="shared" si="37"/>
        <v/>
      </c>
      <c r="D370" s="318" t="str">
        <f t="shared" si="38"/>
        <v/>
      </c>
      <c r="E370" s="319"/>
      <c r="F370" s="319"/>
      <c r="G370" s="259" t="str">
        <f t="shared" si="39"/>
        <v/>
      </c>
      <c r="H370" s="259" t="str">
        <f t="shared" si="40"/>
        <v/>
      </c>
      <c r="I370" s="259" t="str">
        <f t="shared" si="41"/>
        <v/>
      </c>
      <c r="J370" s="181"/>
    </row>
    <row r="371" spans="1:10">
      <c r="A371" s="257" t="str">
        <f t="shared" si="35"/>
        <v/>
      </c>
      <c r="B371" s="258" t="str">
        <f t="shared" si="36"/>
        <v/>
      </c>
      <c r="C371" s="292" t="str">
        <f t="shared" si="37"/>
        <v/>
      </c>
      <c r="D371" s="318" t="str">
        <f t="shared" si="38"/>
        <v/>
      </c>
      <c r="E371" s="319"/>
      <c r="F371" s="319"/>
      <c r="G371" s="259" t="str">
        <f t="shared" si="39"/>
        <v/>
      </c>
      <c r="H371" s="259" t="str">
        <f t="shared" si="40"/>
        <v/>
      </c>
      <c r="I371" s="259" t="str">
        <f t="shared" si="41"/>
        <v/>
      </c>
      <c r="J371" s="181"/>
    </row>
    <row r="372" spans="1:10">
      <c r="A372" s="257" t="str">
        <f t="shared" si="35"/>
        <v/>
      </c>
      <c r="B372" s="258" t="str">
        <f t="shared" si="36"/>
        <v/>
      </c>
      <c r="C372" s="292" t="str">
        <f t="shared" si="37"/>
        <v/>
      </c>
      <c r="D372" s="318" t="str">
        <f t="shared" si="38"/>
        <v/>
      </c>
      <c r="E372" s="319"/>
      <c r="F372" s="319"/>
      <c r="G372" s="259" t="str">
        <f t="shared" si="39"/>
        <v/>
      </c>
      <c r="H372" s="259" t="str">
        <f t="shared" si="40"/>
        <v/>
      </c>
      <c r="I372" s="259" t="str">
        <f t="shared" si="41"/>
        <v/>
      </c>
      <c r="J372" s="181"/>
    </row>
    <row r="373" spans="1:10">
      <c r="A373" s="257" t="str">
        <f t="shared" si="35"/>
        <v/>
      </c>
      <c r="B373" s="258" t="str">
        <f t="shared" si="36"/>
        <v/>
      </c>
      <c r="C373" s="292" t="str">
        <f t="shared" si="37"/>
        <v/>
      </c>
      <c r="D373" s="318" t="str">
        <f t="shared" si="38"/>
        <v/>
      </c>
      <c r="E373" s="319"/>
      <c r="F373" s="319"/>
      <c r="G373" s="259" t="str">
        <f t="shared" si="39"/>
        <v/>
      </c>
      <c r="H373" s="259" t="str">
        <f t="shared" si="40"/>
        <v/>
      </c>
      <c r="I373" s="259" t="str">
        <f t="shared" si="41"/>
        <v/>
      </c>
      <c r="J373" s="181"/>
    </row>
    <row r="374" spans="1:10">
      <c r="A374" s="257" t="str">
        <f t="shared" si="35"/>
        <v/>
      </c>
      <c r="B374" s="258" t="str">
        <f t="shared" si="36"/>
        <v/>
      </c>
      <c r="C374" s="292" t="str">
        <f t="shared" si="37"/>
        <v/>
      </c>
      <c r="D374" s="318" t="str">
        <f t="shared" si="38"/>
        <v/>
      </c>
      <c r="E374" s="319"/>
      <c r="F374" s="319"/>
      <c r="G374" s="259" t="str">
        <f t="shared" si="39"/>
        <v/>
      </c>
      <c r="H374" s="259" t="str">
        <f t="shared" si="40"/>
        <v/>
      </c>
      <c r="I374" s="259" t="str">
        <f t="shared" si="41"/>
        <v/>
      </c>
      <c r="J374" s="181"/>
    </row>
    <row r="375" spans="1:10">
      <c r="A375" s="257" t="str">
        <f t="shared" si="35"/>
        <v/>
      </c>
      <c r="B375" s="258" t="str">
        <f t="shared" si="36"/>
        <v/>
      </c>
      <c r="C375" s="292" t="str">
        <f t="shared" si="37"/>
        <v/>
      </c>
      <c r="D375" s="318" t="str">
        <f t="shared" si="38"/>
        <v/>
      </c>
      <c r="E375" s="319"/>
      <c r="F375" s="319"/>
      <c r="G375" s="259" t="str">
        <f t="shared" si="39"/>
        <v/>
      </c>
      <c r="H375" s="259" t="str">
        <f t="shared" si="40"/>
        <v/>
      </c>
      <c r="I375" s="259" t="str">
        <f t="shared" si="41"/>
        <v/>
      </c>
      <c r="J375" s="181"/>
    </row>
    <row r="376" spans="1:10">
      <c r="A376" s="257" t="str">
        <f t="shared" si="35"/>
        <v/>
      </c>
      <c r="B376" s="258" t="str">
        <f t="shared" si="36"/>
        <v/>
      </c>
      <c r="C376" s="292" t="str">
        <f t="shared" si="37"/>
        <v/>
      </c>
      <c r="D376" s="318" t="str">
        <f t="shared" si="38"/>
        <v/>
      </c>
      <c r="E376" s="319"/>
      <c r="F376" s="319"/>
      <c r="G376" s="259" t="str">
        <f t="shared" si="39"/>
        <v/>
      </c>
      <c r="H376" s="259" t="str">
        <f t="shared" si="40"/>
        <v/>
      </c>
      <c r="I376" s="259" t="str">
        <f t="shared" si="41"/>
        <v/>
      </c>
      <c r="J376" s="181"/>
    </row>
    <row r="377" spans="1:10">
      <c r="A377" s="257" t="str">
        <f t="shared" si="35"/>
        <v/>
      </c>
      <c r="B377" s="258" t="str">
        <f t="shared" si="36"/>
        <v/>
      </c>
      <c r="C377" s="292" t="str">
        <f t="shared" si="37"/>
        <v/>
      </c>
      <c r="D377" s="318" t="str">
        <f t="shared" si="38"/>
        <v/>
      </c>
      <c r="E377" s="319"/>
      <c r="F377" s="319"/>
      <c r="G377" s="259" t="str">
        <f t="shared" si="39"/>
        <v/>
      </c>
      <c r="H377" s="259" t="str">
        <f t="shared" si="40"/>
        <v/>
      </c>
      <c r="I377" s="259" t="str">
        <f t="shared" si="41"/>
        <v/>
      </c>
      <c r="J377" s="181"/>
    </row>
    <row r="378" spans="1:10">
      <c r="A378" s="257" t="str">
        <f t="shared" si="35"/>
        <v/>
      </c>
      <c r="B378" s="258" t="str">
        <f t="shared" si="36"/>
        <v/>
      </c>
      <c r="C378" s="292" t="str">
        <f t="shared" si="37"/>
        <v/>
      </c>
      <c r="D378" s="318" t="str">
        <f t="shared" si="38"/>
        <v/>
      </c>
      <c r="E378" s="319"/>
      <c r="F378" s="319"/>
      <c r="G378" s="259" t="str">
        <f t="shared" si="39"/>
        <v/>
      </c>
      <c r="H378" s="259" t="str">
        <f t="shared" si="40"/>
        <v/>
      </c>
      <c r="I378" s="259" t="str">
        <f t="shared" si="41"/>
        <v/>
      </c>
      <c r="J378" s="181"/>
    </row>
    <row r="379" spans="1:10">
      <c r="A379" s="257" t="str">
        <f t="shared" si="35"/>
        <v/>
      </c>
      <c r="B379" s="258" t="str">
        <f t="shared" si="36"/>
        <v/>
      </c>
      <c r="C379" s="292" t="str">
        <f t="shared" si="37"/>
        <v/>
      </c>
      <c r="D379" s="318" t="str">
        <f t="shared" si="38"/>
        <v/>
      </c>
      <c r="E379" s="319"/>
      <c r="F379" s="319"/>
      <c r="G379" s="259" t="str">
        <f t="shared" si="39"/>
        <v/>
      </c>
      <c r="H379" s="259" t="str">
        <f t="shared" si="40"/>
        <v/>
      </c>
      <c r="I379" s="259" t="str">
        <f t="shared" si="41"/>
        <v/>
      </c>
      <c r="J379" s="181"/>
    </row>
    <row r="380" spans="1:10">
      <c r="A380" s="257" t="str">
        <f t="shared" si="35"/>
        <v/>
      </c>
      <c r="B380" s="258" t="str">
        <f t="shared" si="36"/>
        <v/>
      </c>
      <c r="C380" s="292" t="str">
        <f t="shared" si="37"/>
        <v/>
      </c>
      <c r="D380" s="318" t="str">
        <f t="shared" si="38"/>
        <v/>
      </c>
      <c r="E380" s="319"/>
      <c r="F380" s="319"/>
      <c r="G380" s="259" t="str">
        <f t="shared" si="39"/>
        <v/>
      </c>
      <c r="H380" s="259" t="str">
        <f t="shared" si="40"/>
        <v/>
      </c>
      <c r="I380" s="259" t="str">
        <f t="shared" si="41"/>
        <v/>
      </c>
      <c r="J380" s="181"/>
    </row>
    <row r="381" spans="1:10">
      <c r="A381" s="257" t="str">
        <f t="shared" si="35"/>
        <v/>
      </c>
      <c r="B381" s="258" t="str">
        <f t="shared" si="36"/>
        <v/>
      </c>
      <c r="C381" s="292" t="str">
        <f t="shared" si="37"/>
        <v/>
      </c>
      <c r="D381" s="318" t="str">
        <f t="shared" si="38"/>
        <v/>
      </c>
      <c r="E381" s="319"/>
      <c r="F381" s="319"/>
      <c r="G381" s="259" t="str">
        <f t="shared" si="39"/>
        <v/>
      </c>
      <c r="H381" s="259" t="str">
        <f t="shared" si="40"/>
        <v/>
      </c>
      <c r="I381" s="259" t="str">
        <f t="shared" si="41"/>
        <v/>
      </c>
      <c r="J381" s="181"/>
    </row>
    <row r="382" spans="1:10">
      <c r="A382" s="257" t="str">
        <f t="shared" si="35"/>
        <v/>
      </c>
      <c r="B382" s="258" t="str">
        <f t="shared" si="36"/>
        <v/>
      </c>
      <c r="C382" s="292" t="str">
        <f t="shared" si="37"/>
        <v/>
      </c>
      <c r="D382" s="318" t="str">
        <f t="shared" si="38"/>
        <v/>
      </c>
      <c r="E382" s="319"/>
      <c r="F382" s="319"/>
      <c r="G382" s="259" t="str">
        <f t="shared" si="39"/>
        <v/>
      </c>
      <c r="H382" s="259" t="str">
        <f t="shared" si="40"/>
        <v/>
      </c>
      <c r="I382" s="259" t="str">
        <f t="shared" si="41"/>
        <v/>
      </c>
      <c r="J382" s="181"/>
    </row>
    <row r="383" spans="1:10">
      <c r="A383" s="257" t="str">
        <f t="shared" si="35"/>
        <v/>
      </c>
      <c r="B383" s="258" t="str">
        <f t="shared" si="36"/>
        <v/>
      </c>
      <c r="C383" s="292" t="str">
        <f t="shared" si="37"/>
        <v/>
      </c>
      <c r="D383" s="318" t="str">
        <f t="shared" si="38"/>
        <v/>
      </c>
      <c r="E383" s="319"/>
      <c r="F383" s="319"/>
      <c r="G383" s="259" t="str">
        <f t="shared" si="39"/>
        <v/>
      </c>
      <c r="H383" s="259" t="str">
        <f t="shared" si="40"/>
        <v/>
      </c>
      <c r="I383" s="259" t="str">
        <f t="shared" si="41"/>
        <v/>
      </c>
      <c r="J383" s="181"/>
    </row>
    <row r="384" spans="1:10">
      <c r="A384" s="257" t="str">
        <f t="shared" si="35"/>
        <v/>
      </c>
      <c r="B384" s="258" t="str">
        <f t="shared" si="36"/>
        <v/>
      </c>
      <c r="C384" s="292" t="str">
        <f t="shared" si="37"/>
        <v/>
      </c>
      <c r="D384" s="318" t="str">
        <f t="shared" si="38"/>
        <v/>
      </c>
      <c r="E384" s="319"/>
      <c r="F384" s="319"/>
      <c r="G384" s="259" t="str">
        <f t="shared" si="39"/>
        <v/>
      </c>
      <c r="H384" s="259" t="str">
        <f t="shared" si="40"/>
        <v/>
      </c>
      <c r="I384" s="259" t="str">
        <f t="shared" si="41"/>
        <v/>
      </c>
      <c r="J384" s="181"/>
    </row>
    <row r="385" spans="1:10">
      <c r="A385" s="257" t="str">
        <f t="shared" si="35"/>
        <v/>
      </c>
      <c r="B385" s="258" t="str">
        <f t="shared" si="36"/>
        <v/>
      </c>
      <c r="C385" s="292" t="str">
        <f t="shared" si="37"/>
        <v/>
      </c>
      <c r="D385" s="318" t="str">
        <f t="shared" si="38"/>
        <v/>
      </c>
      <c r="E385" s="319"/>
      <c r="F385" s="319"/>
      <c r="G385" s="259" t="str">
        <f t="shared" si="39"/>
        <v/>
      </c>
      <c r="H385" s="259" t="str">
        <f t="shared" si="40"/>
        <v/>
      </c>
      <c r="I385" s="259" t="str">
        <f t="shared" si="41"/>
        <v/>
      </c>
      <c r="J385" s="181"/>
    </row>
    <row r="386" spans="1:10">
      <c r="A386" s="257" t="str">
        <f t="shared" si="35"/>
        <v/>
      </c>
      <c r="B386" s="258" t="str">
        <f t="shared" si="36"/>
        <v/>
      </c>
      <c r="C386" s="292" t="str">
        <f t="shared" si="37"/>
        <v/>
      </c>
      <c r="D386" s="318" t="str">
        <f t="shared" si="38"/>
        <v/>
      </c>
      <c r="E386" s="319"/>
      <c r="F386" s="319"/>
      <c r="G386" s="259" t="str">
        <f t="shared" si="39"/>
        <v/>
      </c>
      <c r="H386" s="259" t="str">
        <f t="shared" si="40"/>
        <v/>
      </c>
      <c r="I386" s="259" t="str">
        <f t="shared" si="41"/>
        <v/>
      </c>
      <c r="J386" s="181"/>
    </row>
    <row r="387" spans="1:10">
      <c r="A387" s="257" t="str">
        <f t="shared" si="35"/>
        <v/>
      </c>
      <c r="B387" s="258" t="str">
        <f t="shared" si="36"/>
        <v/>
      </c>
      <c r="C387" s="292" t="str">
        <f t="shared" si="37"/>
        <v/>
      </c>
      <c r="D387" s="318" t="str">
        <f t="shared" si="38"/>
        <v/>
      </c>
      <c r="E387" s="319"/>
      <c r="F387" s="319"/>
      <c r="G387" s="259" t="str">
        <f t="shared" si="39"/>
        <v/>
      </c>
      <c r="H387" s="259" t="str">
        <f t="shared" si="40"/>
        <v/>
      </c>
      <c r="I387" s="259" t="str">
        <f t="shared" si="41"/>
        <v/>
      </c>
      <c r="J387" s="181"/>
    </row>
    <row r="388" spans="1:10">
      <c r="A388" s="257" t="str">
        <f t="shared" si="35"/>
        <v/>
      </c>
      <c r="B388" s="258" t="str">
        <f t="shared" si="36"/>
        <v/>
      </c>
      <c r="C388" s="292" t="str">
        <f t="shared" si="37"/>
        <v/>
      </c>
      <c r="D388" s="318" t="str">
        <f t="shared" si="38"/>
        <v/>
      </c>
      <c r="E388" s="319"/>
      <c r="F388" s="319"/>
      <c r="G388" s="259" t="str">
        <f t="shared" si="39"/>
        <v/>
      </c>
      <c r="H388" s="259" t="str">
        <f t="shared" si="40"/>
        <v/>
      </c>
      <c r="I388" s="259" t="str">
        <f t="shared" si="41"/>
        <v/>
      </c>
      <c r="J388" s="181"/>
    </row>
    <row r="389" spans="1:10">
      <c r="A389" s="257" t="str">
        <f t="shared" si="35"/>
        <v/>
      </c>
      <c r="B389" s="258" t="str">
        <f t="shared" si="36"/>
        <v/>
      </c>
      <c r="C389" s="292" t="str">
        <f t="shared" si="37"/>
        <v/>
      </c>
      <c r="D389" s="318" t="str">
        <f t="shared" si="38"/>
        <v/>
      </c>
      <c r="E389" s="319"/>
      <c r="F389" s="319"/>
      <c r="G389" s="259" t="str">
        <f t="shared" si="39"/>
        <v/>
      </c>
      <c r="H389" s="259" t="str">
        <f t="shared" si="40"/>
        <v/>
      </c>
      <c r="I389" s="259" t="str">
        <f t="shared" si="41"/>
        <v/>
      </c>
      <c r="J389" s="181"/>
    </row>
    <row r="390" spans="1:10">
      <c r="A390" s="257" t="str">
        <f t="shared" si="35"/>
        <v/>
      </c>
      <c r="B390" s="258" t="str">
        <f t="shared" si="36"/>
        <v/>
      </c>
      <c r="C390" s="292" t="str">
        <f t="shared" si="37"/>
        <v/>
      </c>
      <c r="D390" s="318" t="str">
        <f t="shared" si="38"/>
        <v/>
      </c>
      <c r="E390" s="319"/>
      <c r="F390" s="319"/>
      <c r="G390" s="259" t="str">
        <f t="shared" si="39"/>
        <v/>
      </c>
      <c r="H390" s="259" t="str">
        <f t="shared" si="40"/>
        <v/>
      </c>
      <c r="I390" s="259" t="str">
        <f t="shared" si="41"/>
        <v/>
      </c>
      <c r="J390" s="181"/>
    </row>
    <row r="391" spans="1:10">
      <c r="A391" s="257" t="str">
        <f t="shared" si="35"/>
        <v/>
      </c>
      <c r="B391" s="258" t="str">
        <f t="shared" si="36"/>
        <v/>
      </c>
      <c r="C391" s="292" t="str">
        <f t="shared" si="37"/>
        <v/>
      </c>
      <c r="D391" s="318" t="str">
        <f t="shared" si="38"/>
        <v/>
      </c>
      <c r="E391" s="319"/>
      <c r="F391" s="319"/>
      <c r="G391" s="259" t="str">
        <f t="shared" si="39"/>
        <v/>
      </c>
      <c r="H391" s="259" t="str">
        <f t="shared" si="40"/>
        <v/>
      </c>
      <c r="I391" s="259" t="str">
        <f t="shared" si="41"/>
        <v/>
      </c>
      <c r="J391" s="181"/>
    </row>
    <row r="392" spans="1:10">
      <c r="A392" s="257" t="str">
        <f t="shared" ref="A392:A455" si="42">IF(ROW()-7&lt;=筆數,VLOOKUP(ROW()-7,日記表,3,FALSE),"")</f>
        <v/>
      </c>
      <c r="B392" s="258" t="str">
        <f t="shared" ref="B392:B455" si="43">IF(ROW()-7&lt;=筆數,VLOOKUP(ROW()-7,日記表,4,FALSE),"")</f>
        <v/>
      </c>
      <c r="C392" s="292" t="str">
        <f t="shared" ref="C392:C455" si="44">IF(ROW()-7&lt;=筆數,VLOOKUP(ROW()-7,日記表,10,FALSE),"")</f>
        <v/>
      </c>
      <c r="D392" s="318" t="str">
        <f t="shared" ref="D392:D455" si="45">IF(ROW()-7&lt;=筆數,VLOOKUP(ROW()-7,日記表,11,FALSE),"")</f>
        <v/>
      </c>
      <c r="E392" s="319"/>
      <c r="F392" s="319"/>
      <c r="G392" s="259" t="str">
        <f t="shared" ref="G392:G455" si="46">IF(ROW()-7&lt;=筆數,VLOOKUP(ROW()-7,日記表,12,FALSE),"")</f>
        <v/>
      </c>
      <c r="H392" s="259" t="str">
        <f t="shared" ref="H392:H455" si="47">IF(ROW()-7&lt;=筆數,VLOOKUP(ROW()-7,日記表,13,FALSE),"")</f>
        <v/>
      </c>
      <c r="I392" s="259" t="str">
        <f t="shared" ref="I392:I455" si="48">IF(A392="","",IF(DC="借",I391+G392-H392,I391+H392-G392))</f>
        <v/>
      </c>
      <c r="J392" s="181"/>
    </row>
    <row r="393" spans="1:10">
      <c r="A393" s="257" t="str">
        <f t="shared" si="42"/>
        <v/>
      </c>
      <c r="B393" s="258" t="str">
        <f t="shared" si="43"/>
        <v/>
      </c>
      <c r="C393" s="292" t="str">
        <f t="shared" si="44"/>
        <v/>
      </c>
      <c r="D393" s="318" t="str">
        <f t="shared" si="45"/>
        <v/>
      </c>
      <c r="E393" s="319"/>
      <c r="F393" s="319"/>
      <c r="G393" s="259" t="str">
        <f t="shared" si="46"/>
        <v/>
      </c>
      <c r="H393" s="259" t="str">
        <f t="shared" si="47"/>
        <v/>
      </c>
      <c r="I393" s="259" t="str">
        <f t="shared" si="48"/>
        <v/>
      </c>
      <c r="J393" s="181"/>
    </row>
    <row r="394" spans="1:10">
      <c r="A394" s="257" t="str">
        <f t="shared" si="42"/>
        <v/>
      </c>
      <c r="B394" s="258" t="str">
        <f t="shared" si="43"/>
        <v/>
      </c>
      <c r="C394" s="292" t="str">
        <f t="shared" si="44"/>
        <v/>
      </c>
      <c r="D394" s="318" t="str">
        <f t="shared" si="45"/>
        <v/>
      </c>
      <c r="E394" s="319"/>
      <c r="F394" s="319"/>
      <c r="G394" s="259" t="str">
        <f t="shared" si="46"/>
        <v/>
      </c>
      <c r="H394" s="259" t="str">
        <f t="shared" si="47"/>
        <v/>
      </c>
      <c r="I394" s="259" t="str">
        <f t="shared" si="48"/>
        <v/>
      </c>
      <c r="J394" s="181"/>
    </row>
    <row r="395" spans="1:10">
      <c r="A395" s="257" t="str">
        <f t="shared" si="42"/>
        <v/>
      </c>
      <c r="B395" s="258" t="str">
        <f t="shared" si="43"/>
        <v/>
      </c>
      <c r="C395" s="292" t="str">
        <f t="shared" si="44"/>
        <v/>
      </c>
      <c r="D395" s="318" t="str">
        <f t="shared" si="45"/>
        <v/>
      </c>
      <c r="E395" s="319"/>
      <c r="F395" s="319"/>
      <c r="G395" s="259" t="str">
        <f t="shared" si="46"/>
        <v/>
      </c>
      <c r="H395" s="259" t="str">
        <f t="shared" si="47"/>
        <v/>
      </c>
      <c r="I395" s="259" t="str">
        <f t="shared" si="48"/>
        <v/>
      </c>
      <c r="J395" s="181"/>
    </row>
    <row r="396" spans="1:10">
      <c r="A396" s="257" t="str">
        <f t="shared" si="42"/>
        <v/>
      </c>
      <c r="B396" s="258" t="str">
        <f t="shared" si="43"/>
        <v/>
      </c>
      <c r="C396" s="292" t="str">
        <f t="shared" si="44"/>
        <v/>
      </c>
      <c r="D396" s="318" t="str">
        <f t="shared" si="45"/>
        <v/>
      </c>
      <c r="E396" s="319"/>
      <c r="F396" s="319"/>
      <c r="G396" s="259" t="str">
        <f t="shared" si="46"/>
        <v/>
      </c>
      <c r="H396" s="259" t="str">
        <f t="shared" si="47"/>
        <v/>
      </c>
      <c r="I396" s="259" t="str">
        <f t="shared" si="48"/>
        <v/>
      </c>
      <c r="J396" s="181"/>
    </row>
    <row r="397" spans="1:10">
      <c r="A397" s="257" t="str">
        <f t="shared" si="42"/>
        <v/>
      </c>
      <c r="B397" s="258" t="str">
        <f t="shared" si="43"/>
        <v/>
      </c>
      <c r="C397" s="292" t="str">
        <f t="shared" si="44"/>
        <v/>
      </c>
      <c r="D397" s="318" t="str">
        <f t="shared" si="45"/>
        <v/>
      </c>
      <c r="E397" s="319"/>
      <c r="F397" s="319"/>
      <c r="G397" s="259" t="str">
        <f t="shared" si="46"/>
        <v/>
      </c>
      <c r="H397" s="259" t="str">
        <f t="shared" si="47"/>
        <v/>
      </c>
      <c r="I397" s="259" t="str">
        <f t="shared" si="48"/>
        <v/>
      </c>
      <c r="J397" s="181"/>
    </row>
    <row r="398" spans="1:10">
      <c r="A398" s="257" t="str">
        <f t="shared" si="42"/>
        <v/>
      </c>
      <c r="B398" s="258" t="str">
        <f t="shared" si="43"/>
        <v/>
      </c>
      <c r="C398" s="292" t="str">
        <f t="shared" si="44"/>
        <v/>
      </c>
      <c r="D398" s="318" t="str">
        <f t="shared" si="45"/>
        <v/>
      </c>
      <c r="E398" s="319"/>
      <c r="F398" s="319"/>
      <c r="G398" s="259" t="str">
        <f t="shared" si="46"/>
        <v/>
      </c>
      <c r="H398" s="259" t="str">
        <f t="shared" si="47"/>
        <v/>
      </c>
      <c r="I398" s="259" t="str">
        <f t="shared" si="48"/>
        <v/>
      </c>
      <c r="J398" s="181"/>
    </row>
    <row r="399" spans="1:10">
      <c r="A399" s="257" t="str">
        <f t="shared" si="42"/>
        <v/>
      </c>
      <c r="B399" s="258" t="str">
        <f t="shared" si="43"/>
        <v/>
      </c>
      <c r="C399" s="292" t="str">
        <f t="shared" si="44"/>
        <v/>
      </c>
      <c r="D399" s="318" t="str">
        <f t="shared" si="45"/>
        <v/>
      </c>
      <c r="E399" s="319"/>
      <c r="F399" s="319"/>
      <c r="G399" s="259" t="str">
        <f t="shared" si="46"/>
        <v/>
      </c>
      <c r="H399" s="259" t="str">
        <f t="shared" si="47"/>
        <v/>
      </c>
      <c r="I399" s="259" t="str">
        <f t="shared" si="48"/>
        <v/>
      </c>
      <c r="J399" s="181"/>
    </row>
    <row r="400" spans="1:10">
      <c r="A400" s="257" t="str">
        <f t="shared" si="42"/>
        <v/>
      </c>
      <c r="B400" s="258" t="str">
        <f t="shared" si="43"/>
        <v/>
      </c>
      <c r="C400" s="292" t="str">
        <f t="shared" si="44"/>
        <v/>
      </c>
      <c r="D400" s="318" t="str">
        <f t="shared" si="45"/>
        <v/>
      </c>
      <c r="E400" s="319"/>
      <c r="F400" s="319"/>
      <c r="G400" s="259" t="str">
        <f t="shared" si="46"/>
        <v/>
      </c>
      <c r="H400" s="259" t="str">
        <f t="shared" si="47"/>
        <v/>
      </c>
      <c r="I400" s="259" t="str">
        <f t="shared" si="48"/>
        <v/>
      </c>
      <c r="J400" s="181"/>
    </row>
    <row r="401" spans="1:10">
      <c r="A401" s="257" t="str">
        <f t="shared" si="42"/>
        <v/>
      </c>
      <c r="B401" s="258" t="str">
        <f t="shared" si="43"/>
        <v/>
      </c>
      <c r="C401" s="292" t="str">
        <f t="shared" si="44"/>
        <v/>
      </c>
      <c r="D401" s="318" t="str">
        <f t="shared" si="45"/>
        <v/>
      </c>
      <c r="E401" s="319"/>
      <c r="F401" s="319"/>
      <c r="G401" s="259" t="str">
        <f t="shared" si="46"/>
        <v/>
      </c>
      <c r="H401" s="259" t="str">
        <f t="shared" si="47"/>
        <v/>
      </c>
      <c r="I401" s="259" t="str">
        <f t="shared" si="48"/>
        <v/>
      </c>
      <c r="J401" s="181"/>
    </row>
    <row r="402" spans="1:10">
      <c r="A402" s="257" t="str">
        <f t="shared" si="42"/>
        <v/>
      </c>
      <c r="B402" s="258" t="str">
        <f t="shared" si="43"/>
        <v/>
      </c>
      <c r="C402" s="292" t="str">
        <f t="shared" si="44"/>
        <v/>
      </c>
      <c r="D402" s="318" t="str">
        <f t="shared" si="45"/>
        <v/>
      </c>
      <c r="E402" s="319"/>
      <c r="F402" s="319"/>
      <c r="G402" s="259" t="str">
        <f t="shared" si="46"/>
        <v/>
      </c>
      <c r="H402" s="259" t="str">
        <f t="shared" si="47"/>
        <v/>
      </c>
      <c r="I402" s="259" t="str">
        <f t="shared" si="48"/>
        <v/>
      </c>
      <c r="J402" s="181"/>
    </row>
    <row r="403" spans="1:10">
      <c r="A403" s="257" t="str">
        <f t="shared" si="42"/>
        <v/>
      </c>
      <c r="B403" s="258" t="str">
        <f t="shared" si="43"/>
        <v/>
      </c>
      <c r="C403" s="292" t="str">
        <f t="shared" si="44"/>
        <v/>
      </c>
      <c r="D403" s="318" t="str">
        <f t="shared" si="45"/>
        <v/>
      </c>
      <c r="E403" s="319"/>
      <c r="F403" s="319"/>
      <c r="G403" s="259" t="str">
        <f t="shared" si="46"/>
        <v/>
      </c>
      <c r="H403" s="259" t="str">
        <f t="shared" si="47"/>
        <v/>
      </c>
      <c r="I403" s="259" t="str">
        <f t="shared" si="48"/>
        <v/>
      </c>
      <c r="J403" s="181"/>
    </row>
    <row r="404" spans="1:10">
      <c r="A404" s="257" t="str">
        <f t="shared" si="42"/>
        <v/>
      </c>
      <c r="B404" s="258" t="str">
        <f t="shared" si="43"/>
        <v/>
      </c>
      <c r="C404" s="292" t="str">
        <f t="shared" si="44"/>
        <v/>
      </c>
      <c r="D404" s="318" t="str">
        <f t="shared" si="45"/>
        <v/>
      </c>
      <c r="E404" s="319"/>
      <c r="F404" s="319"/>
      <c r="G404" s="259" t="str">
        <f t="shared" si="46"/>
        <v/>
      </c>
      <c r="H404" s="259" t="str">
        <f t="shared" si="47"/>
        <v/>
      </c>
      <c r="I404" s="259" t="str">
        <f t="shared" si="48"/>
        <v/>
      </c>
      <c r="J404" s="181"/>
    </row>
    <row r="405" spans="1:10">
      <c r="A405" s="257" t="str">
        <f t="shared" si="42"/>
        <v/>
      </c>
      <c r="B405" s="258" t="str">
        <f t="shared" si="43"/>
        <v/>
      </c>
      <c r="C405" s="292" t="str">
        <f t="shared" si="44"/>
        <v/>
      </c>
      <c r="D405" s="318" t="str">
        <f t="shared" si="45"/>
        <v/>
      </c>
      <c r="E405" s="319"/>
      <c r="F405" s="319"/>
      <c r="G405" s="259" t="str">
        <f t="shared" si="46"/>
        <v/>
      </c>
      <c r="H405" s="259" t="str">
        <f t="shared" si="47"/>
        <v/>
      </c>
      <c r="I405" s="259" t="str">
        <f t="shared" si="48"/>
        <v/>
      </c>
      <c r="J405" s="181"/>
    </row>
    <row r="406" spans="1:10">
      <c r="A406" s="257" t="str">
        <f t="shared" si="42"/>
        <v/>
      </c>
      <c r="B406" s="258" t="str">
        <f t="shared" si="43"/>
        <v/>
      </c>
      <c r="C406" s="292" t="str">
        <f t="shared" si="44"/>
        <v/>
      </c>
      <c r="D406" s="318" t="str">
        <f t="shared" si="45"/>
        <v/>
      </c>
      <c r="E406" s="319"/>
      <c r="F406" s="319"/>
      <c r="G406" s="259" t="str">
        <f t="shared" si="46"/>
        <v/>
      </c>
      <c r="H406" s="259" t="str">
        <f t="shared" si="47"/>
        <v/>
      </c>
      <c r="I406" s="259" t="str">
        <f t="shared" si="48"/>
        <v/>
      </c>
      <c r="J406" s="181"/>
    </row>
    <row r="407" spans="1:10">
      <c r="A407" s="257" t="str">
        <f t="shared" si="42"/>
        <v/>
      </c>
      <c r="B407" s="258" t="str">
        <f t="shared" si="43"/>
        <v/>
      </c>
      <c r="C407" s="292" t="str">
        <f t="shared" si="44"/>
        <v/>
      </c>
      <c r="D407" s="318" t="str">
        <f t="shared" si="45"/>
        <v/>
      </c>
      <c r="E407" s="319"/>
      <c r="F407" s="319"/>
      <c r="G407" s="259" t="str">
        <f t="shared" si="46"/>
        <v/>
      </c>
      <c r="H407" s="259" t="str">
        <f t="shared" si="47"/>
        <v/>
      </c>
      <c r="I407" s="259" t="str">
        <f t="shared" si="48"/>
        <v/>
      </c>
      <c r="J407" s="181"/>
    </row>
    <row r="408" spans="1:10">
      <c r="A408" s="257" t="str">
        <f t="shared" si="42"/>
        <v/>
      </c>
      <c r="B408" s="258" t="str">
        <f t="shared" si="43"/>
        <v/>
      </c>
      <c r="C408" s="292" t="str">
        <f t="shared" si="44"/>
        <v/>
      </c>
      <c r="D408" s="318" t="str">
        <f t="shared" si="45"/>
        <v/>
      </c>
      <c r="E408" s="319"/>
      <c r="F408" s="319"/>
      <c r="G408" s="259" t="str">
        <f t="shared" si="46"/>
        <v/>
      </c>
      <c r="H408" s="259" t="str">
        <f t="shared" si="47"/>
        <v/>
      </c>
      <c r="I408" s="259" t="str">
        <f t="shared" si="48"/>
        <v/>
      </c>
      <c r="J408" s="181"/>
    </row>
    <row r="409" spans="1:10">
      <c r="A409" s="257" t="str">
        <f t="shared" si="42"/>
        <v/>
      </c>
      <c r="B409" s="258" t="str">
        <f t="shared" si="43"/>
        <v/>
      </c>
      <c r="C409" s="292" t="str">
        <f t="shared" si="44"/>
        <v/>
      </c>
      <c r="D409" s="318" t="str">
        <f t="shared" si="45"/>
        <v/>
      </c>
      <c r="E409" s="319"/>
      <c r="F409" s="319"/>
      <c r="G409" s="259" t="str">
        <f t="shared" si="46"/>
        <v/>
      </c>
      <c r="H409" s="259" t="str">
        <f t="shared" si="47"/>
        <v/>
      </c>
      <c r="I409" s="259" t="str">
        <f t="shared" si="48"/>
        <v/>
      </c>
      <c r="J409" s="181"/>
    </row>
    <row r="410" spans="1:10">
      <c r="A410" s="257" t="str">
        <f t="shared" si="42"/>
        <v/>
      </c>
      <c r="B410" s="258" t="str">
        <f t="shared" si="43"/>
        <v/>
      </c>
      <c r="C410" s="292" t="str">
        <f t="shared" si="44"/>
        <v/>
      </c>
      <c r="D410" s="318" t="str">
        <f t="shared" si="45"/>
        <v/>
      </c>
      <c r="E410" s="319"/>
      <c r="F410" s="319"/>
      <c r="G410" s="259" t="str">
        <f t="shared" si="46"/>
        <v/>
      </c>
      <c r="H410" s="259" t="str">
        <f t="shared" si="47"/>
        <v/>
      </c>
      <c r="I410" s="259" t="str">
        <f t="shared" si="48"/>
        <v/>
      </c>
      <c r="J410" s="181"/>
    </row>
    <row r="411" spans="1:10">
      <c r="A411" s="257" t="str">
        <f t="shared" si="42"/>
        <v/>
      </c>
      <c r="B411" s="258" t="str">
        <f t="shared" si="43"/>
        <v/>
      </c>
      <c r="C411" s="292" t="str">
        <f t="shared" si="44"/>
        <v/>
      </c>
      <c r="D411" s="318" t="str">
        <f t="shared" si="45"/>
        <v/>
      </c>
      <c r="E411" s="319"/>
      <c r="F411" s="319"/>
      <c r="G411" s="259" t="str">
        <f t="shared" si="46"/>
        <v/>
      </c>
      <c r="H411" s="259" t="str">
        <f t="shared" si="47"/>
        <v/>
      </c>
      <c r="I411" s="259" t="str">
        <f t="shared" si="48"/>
        <v/>
      </c>
      <c r="J411" s="181"/>
    </row>
    <row r="412" spans="1:10">
      <c r="A412" s="257" t="str">
        <f t="shared" si="42"/>
        <v/>
      </c>
      <c r="B412" s="258" t="str">
        <f t="shared" si="43"/>
        <v/>
      </c>
      <c r="C412" s="292" t="str">
        <f t="shared" si="44"/>
        <v/>
      </c>
      <c r="D412" s="318" t="str">
        <f t="shared" si="45"/>
        <v/>
      </c>
      <c r="E412" s="319"/>
      <c r="F412" s="319"/>
      <c r="G412" s="259" t="str">
        <f t="shared" si="46"/>
        <v/>
      </c>
      <c r="H412" s="259" t="str">
        <f t="shared" si="47"/>
        <v/>
      </c>
      <c r="I412" s="259" t="str">
        <f t="shared" si="48"/>
        <v/>
      </c>
      <c r="J412" s="181"/>
    </row>
    <row r="413" spans="1:10">
      <c r="A413" s="257" t="str">
        <f t="shared" si="42"/>
        <v/>
      </c>
      <c r="B413" s="258" t="str">
        <f t="shared" si="43"/>
        <v/>
      </c>
      <c r="C413" s="292" t="str">
        <f t="shared" si="44"/>
        <v/>
      </c>
      <c r="D413" s="318" t="str">
        <f t="shared" si="45"/>
        <v/>
      </c>
      <c r="E413" s="319"/>
      <c r="F413" s="319"/>
      <c r="G413" s="259" t="str">
        <f t="shared" si="46"/>
        <v/>
      </c>
      <c r="H413" s="259" t="str">
        <f t="shared" si="47"/>
        <v/>
      </c>
      <c r="I413" s="259" t="str">
        <f t="shared" si="48"/>
        <v/>
      </c>
      <c r="J413" s="181"/>
    </row>
    <row r="414" spans="1:10">
      <c r="A414" s="257" t="str">
        <f t="shared" si="42"/>
        <v/>
      </c>
      <c r="B414" s="258" t="str">
        <f t="shared" si="43"/>
        <v/>
      </c>
      <c r="C414" s="292" t="str">
        <f t="shared" si="44"/>
        <v/>
      </c>
      <c r="D414" s="318" t="str">
        <f t="shared" si="45"/>
        <v/>
      </c>
      <c r="E414" s="319"/>
      <c r="F414" s="319"/>
      <c r="G414" s="259" t="str">
        <f t="shared" si="46"/>
        <v/>
      </c>
      <c r="H414" s="259" t="str">
        <f t="shared" si="47"/>
        <v/>
      </c>
      <c r="I414" s="259" t="str">
        <f t="shared" si="48"/>
        <v/>
      </c>
      <c r="J414" s="181"/>
    </row>
    <row r="415" spans="1:10">
      <c r="A415" s="257" t="str">
        <f t="shared" si="42"/>
        <v/>
      </c>
      <c r="B415" s="258" t="str">
        <f t="shared" si="43"/>
        <v/>
      </c>
      <c r="C415" s="292" t="str">
        <f t="shared" si="44"/>
        <v/>
      </c>
      <c r="D415" s="318" t="str">
        <f t="shared" si="45"/>
        <v/>
      </c>
      <c r="E415" s="319"/>
      <c r="F415" s="319"/>
      <c r="G415" s="259" t="str">
        <f t="shared" si="46"/>
        <v/>
      </c>
      <c r="H415" s="259" t="str">
        <f t="shared" si="47"/>
        <v/>
      </c>
      <c r="I415" s="259" t="str">
        <f t="shared" si="48"/>
        <v/>
      </c>
      <c r="J415" s="181"/>
    </row>
    <row r="416" spans="1:10">
      <c r="A416" s="257" t="str">
        <f t="shared" si="42"/>
        <v/>
      </c>
      <c r="B416" s="258" t="str">
        <f t="shared" si="43"/>
        <v/>
      </c>
      <c r="C416" s="292" t="str">
        <f t="shared" si="44"/>
        <v/>
      </c>
      <c r="D416" s="318" t="str">
        <f t="shared" si="45"/>
        <v/>
      </c>
      <c r="E416" s="319"/>
      <c r="F416" s="319"/>
      <c r="G416" s="259" t="str">
        <f t="shared" si="46"/>
        <v/>
      </c>
      <c r="H416" s="259" t="str">
        <f t="shared" si="47"/>
        <v/>
      </c>
      <c r="I416" s="259" t="str">
        <f t="shared" si="48"/>
        <v/>
      </c>
      <c r="J416" s="181"/>
    </row>
    <row r="417" spans="1:10">
      <c r="A417" s="257" t="str">
        <f t="shared" si="42"/>
        <v/>
      </c>
      <c r="B417" s="258" t="str">
        <f t="shared" si="43"/>
        <v/>
      </c>
      <c r="C417" s="292" t="str">
        <f t="shared" si="44"/>
        <v/>
      </c>
      <c r="D417" s="318" t="str">
        <f t="shared" si="45"/>
        <v/>
      </c>
      <c r="E417" s="319"/>
      <c r="F417" s="319"/>
      <c r="G417" s="259" t="str">
        <f t="shared" si="46"/>
        <v/>
      </c>
      <c r="H417" s="259" t="str">
        <f t="shared" si="47"/>
        <v/>
      </c>
      <c r="I417" s="259" t="str">
        <f t="shared" si="48"/>
        <v/>
      </c>
      <c r="J417" s="181"/>
    </row>
    <row r="418" spans="1:10">
      <c r="A418" s="257" t="str">
        <f t="shared" si="42"/>
        <v/>
      </c>
      <c r="B418" s="258" t="str">
        <f t="shared" si="43"/>
        <v/>
      </c>
      <c r="C418" s="292" t="str">
        <f t="shared" si="44"/>
        <v/>
      </c>
      <c r="D418" s="318" t="str">
        <f t="shared" si="45"/>
        <v/>
      </c>
      <c r="E418" s="319"/>
      <c r="F418" s="319"/>
      <c r="G418" s="259" t="str">
        <f t="shared" si="46"/>
        <v/>
      </c>
      <c r="H418" s="259" t="str">
        <f t="shared" si="47"/>
        <v/>
      </c>
      <c r="I418" s="259" t="str">
        <f t="shared" si="48"/>
        <v/>
      </c>
      <c r="J418" s="181"/>
    </row>
    <row r="419" spans="1:10">
      <c r="A419" s="257" t="str">
        <f t="shared" si="42"/>
        <v/>
      </c>
      <c r="B419" s="258" t="str">
        <f t="shared" si="43"/>
        <v/>
      </c>
      <c r="C419" s="292" t="str">
        <f t="shared" si="44"/>
        <v/>
      </c>
      <c r="D419" s="318" t="str">
        <f t="shared" si="45"/>
        <v/>
      </c>
      <c r="E419" s="319"/>
      <c r="F419" s="319"/>
      <c r="G419" s="259" t="str">
        <f t="shared" si="46"/>
        <v/>
      </c>
      <c r="H419" s="259" t="str">
        <f t="shared" si="47"/>
        <v/>
      </c>
      <c r="I419" s="259" t="str">
        <f t="shared" si="48"/>
        <v/>
      </c>
      <c r="J419" s="181"/>
    </row>
    <row r="420" spans="1:10">
      <c r="A420" s="257" t="str">
        <f t="shared" si="42"/>
        <v/>
      </c>
      <c r="B420" s="258" t="str">
        <f t="shared" si="43"/>
        <v/>
      </c>
      <c r="C420" s="292" t="str">
        <f t="shared" si="44"/>
        <v/>
      </c>
      <c r="D420" s="318" t="str">
        <f t="shared" si="45"/>
        <v/>
      </c>
      <c r="E420" s="319"/>
      <c r="F420" s="319"/>
      <c r="G420" s="259" t="str">
        <f t="shared" si="46"/>
        <v/>
      </c>
      <c r="H420" s="259" t="str">
        <f t="shared" si="47"/>
        <v/>
      </c>
      <c r="I420" s="259" t="str">
        <f t="shared" si="48"/>
        <v/>
      </c>
      <c r="J420" s="181"/>
    </row>
    <row r="421" spans="1:10">
      <c r="A421" s="257" t="str">
        <f t="shared" si="42"/>
        <v/>
      </c>
      <c r="B421" s="258" t="str">
        <f t="shared" si="43"/>
        <v/>
      </c>
      <c r="C421" s="292" t="str">
        <f t="shared" si="44"/>
        <v/>
      </c>
      <c r="D421" s="318" t="str">
        <f t="shared" si="45"/>
        <v/>
      </c>
      <c r="E421" s="319"/>
      <c r="F421" s="319"/>
      <c r="G421" s="259" t="str">
        <f t="shared" si="46"/>
        <v/>
      </c>
      <c r="H421" s="259" t="str">
        <f t="shared" si="47"/>
        <v/>
      </c>
      <c r="I421" s="259" t="str">
        <f t="shared" si="48"/>
        <v/>
      </c>
      <c r="J421" s="181"/>
    </row>
    <row r="422" spans="1:10">
      <c r="A422" s="257" t="str">
        <f t="shared" si="42"/>
        <v/>
      </c>
      <c r="B422" s="258" t="str">
        <f t="shared" si="43"/>
        <v/>
      </c>
      <c r="C422" s="292" t="str">
        <f t="shared" si="44"/>
        <v/>
      </c>
      <c r="D422" s="318" t="str">
        <f t="shared" si="45"/>
        <v/>
      </c>
      <c r="E422" s="319"/>
      <c r="F422" s="319"/>
      <c r="G422" s="259" t="str">
        <f t="shared" si="46"/>
        <v/>
      </c>
      <c r="H422" s="259" t="str">
        <f t="shared" si="47"/>
        <v/>
      </c>
      <c r="I422" s="259" t="str">
        <f t="shared" si="48"/>
        <v/>
      </c>
      <c r="J422" s="181"/>
    </row>
    <row r="423" spans="1:10">
      <c r="A423" s="257" t="str">
        <f t="shared" si="42"/>
        <v/>
      </c>
      <c r="B423" s="258" t="str">
        <f t="shared" si="43"/>
        <v/>
      </c>
      <c r="C423" s="292" t="str">
        <f t="shared" si="44"/>
        <v/>
      </c>
      <c r="D423" s="318" t="str">
        <f t="shared" si="45"/>
        <v/>
      </c>
      <c r="E423" s="319"/>
      <c r="F423" s="319"/>
      <c r="G423" s="259" t="str">
        <f t="shared" si="46"/>
        <v/>
      </c>
      <c r="H423" s="259" t="str">
        <f t="shared" si="47"/>
        <v/>
      </c>
      <c r="I423" s="259" t="str">
        <f t="shared" si="48"/>
        <v/>
      </c>
      <c r="J423" s="181"/>
    </row>
    <row r="424" spans="1:10">
      <c r="A424" s="257" t="str">
        <f t="shared" si="42"/>
        <v/>
      </c>
      <c r="B424" s="258" t="str">
        <f t="shared" si="43"/>
        <v/>
      </c>
      <c r="C424" s="292" t="str">
        <f t="shared" si="44"/>
        <v/>
      </c>
      <c r="D424" s="318" t="str">
        <f t="shared" si="45"/>
        <v/>
      </c>
      <c r="E424" s="319"/>
      <c r="F424" s="319"/>
      <c r="G424" s="259" t="str">
        <f t="shared" si="46"/>
        <v/>
      </c>
      <c r="H424" s="259" t="str">
        <f t="shared" si="47"/>
        <v/>
      </c>
      <c r="I424" s="259" t="str">
        <f t="shared" si="48"/>
        <v/>
      </c>
      <c r="J424" s="181"/>
    </row>
    <row r="425" spans="1:10">
      <c r="A425" s="257" t="str">
        <f t="shared" si="42"/>
        <v/>
      </c>
      <c r="B425" s="258" t="str">
        <f t="shared" si="43"/>
        <v/>
      </c>
      <c r="C425" s="292" t="str">
        <f t="shared" si="44"/>
        <v/>
      </c>
      <c r="D425" s="318" t="str">
        <f t="shared" si="45"/>
        <v/>
      </c>
      <c r="E425" s="319"/>
      <c r="F425" s="319"/>
      <c r="G425" s="259" t="str">
        <f t="shared" si="46"/>
        <v/>
      </c>
      <c r="H425" s="259" t="str">
        <f t="shared" si="47"/>
        <v/>
      </c>
      <c r="I425" s="259" t="str">
        <f t="shared" si="48"/>
        <v/>
      </c>
      <c r="J425" s="181"/>
    </row>
    <row r="426" spans="1:10">
      <c r="A426" s="257" t="str">
        <f t="shared" si="42"/>
        <v/>
      </c>
      <c r="B426" s="258" t="str">
        <f t="shared" si="43"/>
        <v/>
      </c>
      <c r="C426" s="292" t="str">
        <f t="shared" si="44"/>
        <v/>
      </c>
      <c r="D426" s="318" t="str">
        <f t="shared" si="45"/>
        <v/>
      </c>
      <c r="E426" s="319"/>
      <c r="F426" s="319"/>
      <c r="G426" s="259" t="str">
        <f t="shared" si="46"/>
        <v/>
      </c>
      <c r="H426" s="259" t="str">
        <f t="shared" si="47"/>
        <v/>
      </c>
      <c r="I426" s="259" t="str">
        <f t="shared" si="48"/>
        <v/>
      </c>
      <c r="J426" s="181"/>
    </row>
    <row r="427" spans="1:10">
      <c r="A427" s="257" t="str">
        <f t="shared" si="42"/>
        <v/>
      </c>
      <c r="B427" s="258" t="str">
        <f t="shared" si="43"/>
        <v/>
      </c>
      <c r="C427" s="292" t="str">
        <f t="shared" si="44"/>
        <v/>
      </c>
      <c r="D427" s="318" t="str">
        <f t="shared" si="45"/>
        <v/>
      </c>
      <c r="E427" s="319"/>
      <c r="F427" s="319"/>
      <c r="G427" s="259" t="str">
        <f t="shared" si="46"/>
        <v/>
      </c>
      <c r="H427" s="259" t="str">
        <f t="shared" si="47"/>
        <v/>
      </c>
      <c r="I427" s="259" t="str">
        <f t="shared" si="48"/>
        <v/>
      </c>
      <c r="J427" s="181"/>
    </row>
    <row r="428" spans="1:10">
      <c r="A428" s="257" t="str">
        <f t="shared" si="42"/>
        <v/>
      </c>
      <c r="B428" s="258" t="str">
        <f t="shared" si="43"/>
        <v/>
      </c>
      <c r="C428" s="292" t="str">
        <f t="shared" si="44"/>
        <v/>
      </c>
      <c r="D428" s="318" t="str">
        <f t="shared" si="45"/>
        <v/>
      </c>
      <c r="E428" s="319"/>
      <c r="F428" s="319"/>
      <c r="G428" s="259" t="str">
        <f t="shared" si="46"/>
        <v/>
      </c>
      <c r="H428" s="259" t="str">
        <f t="shared" si="47"/>
        <v/>
      </c>
      <c r="I428" s="259" t="str">
        <f t="shared" si="48"/>
        <v/>
      </c>
      <c r="J428" s="181"/>
    </row>
    <row r="429" spans="1:10">
      <c r="A429" s="257" t="str">
        <f t="shared" si="42"/>
        <v/>
      </c>
      <c r="B429" s="258" t="str">
        <f t="shared" si="43"/>
        <v/>
      </c>
      <c r="C429" s="292" t="str">
        <f t="shared" si="44"/>
        <v/>
      </c>
      <c r="D429" s="318" t="str">
        <f t="shared" si="45"/>
        <v/>
      </c>
      <c r="E429" s="319"/>
      <c r="F429" s="319"/>
      <c r="G429" s="259" t="str">
        <f t="shared" si="46"/>
        <v/>
      </c>
      <c r="H429" s="259" t="str">
        <f t="shared" si="47"/>
        <v/>
      </c>
      <c r="I429" s="259" t="str">
        <f t="shared" si="48"/>
        <v/>
      </c>
      <c r="J429" s="181"/>
    </row>
    <row r="430" spans="1:10">
      <c r="A430" s="257" t="str">
        <f t="shared" si="42"/>
        <v/>
      </c>
      <c r="B430" s="258" t="str">
        <f t="shared" si="43"/>
        <v/>
      </c>
      <c r="C430" s="292" t="str">
        <f t="shared" si="44"/>
        <v/>
      </c>
      <c r="D430" s="318" t="str">
        <f t="shared" si="45"/>
        <v/>
      </c>
      <c r="E430" s="319"/>
      <c r="F430" s="319"/>
      <c r="G430" s="259" t="str">
        <f t="shared" si="46"/>
        <v/>
      </c>
      <c r="H430" s="259" t="str">
        <f t="shared" si="47"/>
        <v/>
      </c>
      <c r="I430" s="259" t="str">
        <f t="shared" si="48"/>
        <v/>
      </c>
      <c r="J430" s="181"/>
    </row>
    <row r="431" spans="1:10">
      <c r="A431" s="257" t="str">
        <f t="shared" si="42"/>
        <v/>
      </c>
      <c r="B431" s="258" t="str">
        <f t="shared" si="43"/>
        <v/>
      </c>
      <c r="C431" s="292" t="str">
        <f t="shared" si="44"/>
        <v/>
      </c>
      <c r="D431" s="318" t="str">
        <f t="shared" si="45"/>
        <v/>
      </c>
      <c r="E431" s="319"/>
      <c r="F431" s="319"/>
      <c r="G431" s="259" t="str">
        <f t="shared" si="46"/>
        <v/>
      </c>
      <c r="H431" s="259" t="str">
        <f t="shared" si="47"/>
        <v/>
      </c>
      <c r="I431" s="259" t="str">
        <f t="shared" si="48"/>
        <v/>
      </c>
      <c r="J431" s="181"/>
    </row>
    <row r="432" spans="1:10">
      <c r="A432" s="257" t="str">
        <f t="shared" si="42"/>
        <v/>
      </c>
      <c r="B432" s="258" t="str">
        <f t="shared" si="43"/>
        <v/>
      </c>
      <c r="C432" s="292" t="str">
        <f t="shared" si="44"/>
        <v/>
      </c>
      <c r="D432" s="318" t="str">
        <f t="shared" si="45"/>
        <v/>
      </c>
      <c r="E432" s="319"/>
      <c r="F432" s="319"/>
      <c r="G432" s="259" t="str">
        <f t="shared" si="46"/>
        <v/>
      </c>
      <c r="H432" s="259" t="str">
        <f t="shared" si="47"/>
        <v/>
      </c>
      <c r="I432" s="259" t="str">
        <f t="shared" si="48"/>
        <v/>
      </c>
      <c r="J432" s="181"/>
    </row>
    <row r="433" spans="1:10">
      <c r="A433" s="257" t="str">
        <f t="shared" si="42"/>
        <v/>
      </c>
      <c r="B433" s="258" t="str">
        <f t="shared" si="43"/>
        <v/>
      </c>
      <c r="C433" s="292" t="str">
        <f t="shared" si="44"/>
        <v/>
      </c>
      <c r="D433" s="318" t="str">
        <f t="shared" si="45"/>
        <v/>
      </c>
      <c r="E433" s="319"/>
      <c r="F433" s="319"/>
      <c r="G433" s="259" t="str">
        <f t="shared" si="46"/>
        <v/>
      </c>
      <c r="H433" s="259" t="str">
        <f t="shared" si="47"/>
        <v/>
      </c>
      <c r="I433" s="259" t="str">
        <f t="shared" si="48"/>
        <v/>
      </c>
      <c r="J433" s="181"/>
    </row>
    <row r="434" spans="1:10">
      <c r="A434" s="257" t="str">
        <f t="shared" si="42"/>
        <v/>
      </c>
      <c r="B434" s="258" t="str">
        <f t="shared" si="43"/>
        <v/>
      </c>
      <c r="C434" s="292" t="str">
        <f t="shared" si="44"/>
        <v/>
      </c>
      <c r="D434" s="318" t="str">
        <f t="shared" si="45"/>
        <v/>
      </c>
      <c r="E434" s="319"/>
      <c r="F434" s="319"/>
      <c r="G434" s="259" t="str">
        <f t="shared" si="46"/>
        <v/>
      </c>
      <c r="H434" s="259" t="str">
        <f t="shared" si="47"/>
        <v/>
      </c>
      <c r="I434" s="259" t="str">
        <f t="shared" si="48"/>
        <v/>
      </c>
      <c r="J434" s="181"/>
    </row>
    <row r="435" spans="1:10">
      <c r="A435" s="257" t="str">
        <f t="shared" si="42"/>
        <v/>
      </c>
      <c r="B435" s="258" t="str">
        <f t="shared" si="43"/>
        <v/>
      </c>
      <c r="C435" s="292" t="str">
        <f t="shared" si="44"/>
        <v/>
      </c>
      <c r="D435" s="318" t="str">
        <f t="shared" si="45"/>
        <v/>
      </c>
      <c r="E435" s="319"/>
      <c r="F435" s="319"/>
      <c r="G435" s="259" t="str">
        <f t="shared" si="46"/>
        <v/>
      </c>
      <c r="H435" s="259" t="str">
        <f t="shared" si="47"/>
        <v/>
      </c>
      <c r="I435" s="259" t="str">
        <f t="shared" si="48"/>
        <v/>
      </c>
      <c r="J435" s="181"/>
    </row>
    <row r="436" spans="1:10">
      <c r="A436" s="257" t="str">
        <f t="shared" si="42"/>
        <v/>
      </c>
      <c r="B436" s="258" t="str">
        <f t="shared" si="43"/>
        <v/>
      </c>
      <c r="C436" s="292" t="str">
        <f t="shared" si="44"/>
        <v/>
      </c>
      <c r="D436" s="318" t="str">
        <f t="shared" si="45"/>
        <v/>
      </c>
      <c r="E436" s="319"/>
      <c r="F436" s="319"/>
      <c r="G436" s="259" t="str">
        <f t="shared" si="46"/>
        <v/>
      </c>
      <c r="H436" s="259" t="str">
        <f t="shared" si="47"/>
        <v/>
      </c>
      <c r="I436" s="259" t="str">
        <f t="shared" si="48"/>
        <v/>
      </c>
      <c r="J436" s="181"/>
    </row>
    <row r="437" spans="1:10">
      <c r="A437" s="257" t="str">
        <f t="shared" si="42"/>
        <v/>
      </c>
      <c r="B437" s="258" t="str">
        <f t="shared" si="43"/>
        <v/>
      </c>
      <c r="C437" s="292" t="str">
        <f t="shared" si="44"/>
        <v/>
      </c>
      <c r="D437" s="318" t="str">
        <f t="shared" si="45"/>
        <v/>
      </c>
      <c r="E437" s="319"/>
      <c r="F437" s="319"/>
      <c r="G437" s="259" t="str">
        <f t="shared" si="46"/>
        <v/>
      </c>
      <c r="H437" s="259" t="str">
        <f t="shared" si="47"/>
        <v/>
      </c>
      <c r="I437" s="259" t="str">
        <f t="shared" si="48"/>
        <v/>
      </c>
      <c r="J437" s="181"/>
    </row>
    <row r="438" spans="1:10">
      <c r="A438" s="257" t="str">
        <f t="shared" si="42"/>
        <v/>
      </c>
      <c r="B438" s="258" t="str">
        <f t="shared" si="43"/>
        <v/>
      </c>
      <c r="C438" s="292" t="str">
        <f t="shared" si="44"/>
        <v/>
      </c>
      <c r="D438" s="318" t="str">
        <f t="shared" si="45"/>
        <v/>
      </c>
      <c r="E438" s="319"/>
      <c r="F438" s="319"/>
      <c r="G438" s="259" t="str">
        <f t="shared" si="46"/>
        <v/>
      </c>
      <c r="H438" s="259" t="str">
        <f t="shared" si="47"/>
        <v/>
      </c>
      <c r="I438" s="259" t="str">
        <f t="shared" si="48"/>
        <v/>
      </c>
      <c r="J438" s="181"/>
    </row>
    <row r="439" spans="1:10">
      <c r="A439" s="257" t="str">
        <f t="shared" si="42"/>
        <v/>
      </c>
      <c r="B439" s="258" t="str">
        <f t="shared" si="43"/>
        <v/>
      </c>
      <c r="C439" s="292" t="str">
        <f t="shared" si="44"/>
        <v/>
      </c>
      <c r="D439" s="318" t="str">
        <f t="shared" si="45"/>
        <v/>
      </c>
      <c r="E439" s="319"/>
      <c r="F439" s="319"/>
      <c r="G439" s="259" t="str">
        <f t="shared" si="46"/>
        <v/>
      </c>
      <c r="H439" s="259" t="str">
        <f t="shared" si="47"/>
        <v/>
      </c>
      <c r="I439" s="259" t="str">
        <f t="shared" si="48"/>
        <v/>
      </c>
      <c r="J439" s="181"/>
    </row>
    <row r="440" spans="1:10">
      <c r="A440" s="257" t="str">
        <f t="shared" si="42"/>
        <v/>
      </c>
      <c r="B440" s="258" t="str">
        <f t="shared" si="43"/>
        <v/>
      </c>
      <c r="C440" s="292" t="str">
        <f t="shared" si="44"/>
        <v/>
      </c>
      <c r="D440" s="318" t="str">
        <f t="shared" si="45"/>
        <v/>
      </c>
      <c r="E440" s="319"/>
      <c r="F440" s="319"/>
      <c r="G440" s="259" t="str">
        <f t="shared" si="46"/>
        <v/>
      </c>
      <c r="H440" s="259" t="str">
        <f t="shared" si="47"/>
        <v/>
      </c>
      <c r="I440" s="259" t="str">
        <f t="shared" si="48"/>
        <v/>
      </c>
      <c r="J440" s="181"/>
    </row>
    <row r="441" spans="1:10">
      <c r="A441" s="257" t="str">
        <f t="shared" si="42"/>
        <v/>
      </c>
      <c r="B441" s="258" t="str">
        <f t="shared" si="43"/>
        <v/>
      </c>
      <c r="C441" s="292" t="str">
        <f t="shared" si="44"/>
        <v/>
      </c>
      <c r="D441" s="318" t="str">
        <f t="shared" si="45"/>
        <v/>
      </c>
      <c r="E441" s="319"/>
      <c r="F441" s="319"/>
      <c r="G441" s="259" t="str">
        <f t="shared" si="46"/>
        <v/>
      </c>
      <c r="H441" s="259" t="str">
        <f t="shared" si="47"/>
        <v/>
      </c>
      <c r="I441" s="259" t="str">
        <f t="shared" si="48"/>
        <v/>
      </c>
      <c r="J441" s="181"/>
    </row>
    <row r="442" spans="1:10">
      <c r="A442" s="257" t="str">
        <f t="shared" si="42"/>
        <v/>
      </c>
      <c r="B442" s="258" t="str">
        <f t="shared" si="43"/>
        <v/>
      </c>
      <c r="C442" s="292" t="str">
        <f t="shared" si="44"/>
        <v/>
      </c>
      <c r="D442" s="318" t="str">
        <f t="shared" si="45"/>
        <v/>
      </c>
      <c r="E442" s="319"/>
      <c r="F442" s="319"/>
      <c r="G442" s="259" t="str">
        <f t="shared" si="46"/>
        <v/>
      </c>
      <c r="H442" s="259" t="str">
        <f t="shared" si="47"/>
        <v/>
      </c>
      <c r="I442" s="259" t="str">
        <f t="shared" si="48"/>
        <v/>
      </c>
      <c r="J442" s="181"/>
    </row>
    <row r="443" spans="1:10">
      <c r="A443" s="257" t="str">
        <f t="shared" si="42"/>
        <v/>
      </c>
      <c r="B443" s="258" t="str">
        <f t="shared" si="43"/>
        <v/>
      </c>
      <c r="C443" s="292" t="str">
        <f t="shared" si="44"/>
        <v/>
      </c>
      <c r="D443" s="318" t="str">
        <f t="shared" si="45"/>
        <v/>
      </c>
      <c r="E443" s="319"/>
      <c r="F443" s="319"/>
      <c r="G443" s="259" t="str">
        <f t="shared" si="46"/>
        <v/>
      </c>
      <c r="H443" s="259" t="str">
        <f t="shared" si="47"/>
        <v/>
      </c>
      <c r="I443" s="259" t="str">
        <f t="shared" si="48"/>
        <v/>
      </c>
      <c r="J443" s="181"/>
    </row>
    <row r="444" spans="1:10">
      <c r="A444" s="257" t="str">
        <f t="shared" si="42"/>
        <v/>
      </c>
      <c r="B444" s="258" t="str">
        <f t="shared" si="43"/>
        <v/>
      </c>
      <c r="C444" s="292" t="str">
        <f t="shared" si="44"/>
        <v/>
      </c>
      <c r="D444" s="318" t="str">
        <f t="shared" si="45"/>
        <v/>
      </c>
      <c r="E444" s="319"/>
      <c r="F444" s="319"/>
      <c r="G444" s="259" t="str">
        <f t="shared" si="46"/>
        <v/>
      </c>
      <c r="H444" s="259" t="str">
        <f t="shared" si="47"/>
        <v/>
      </c>
      <c r="I444" s="259" t="str">
        <f t="shared" si="48"/>
        <v/>
      </c>
      <c r="J444" s="181"/>
    </row>
    <row r="445" spans="1:10">
      <c r="A445" s="257" t="str">
        <f t="shared" si="42"/>
        <v/>
      </c>
      <c r="B445" s="258" t="str">
        <f t="shared" si="43"/>
        <v/>
      </c>
      <c r="C445" s="292" t="str">
        <f t="shared" si="44"/>
        <v/>
      </c>
      <c r="D445" s="318" t="str">
        <f t="shared" si="45"/>
        <v/>
      </c>
      <c r="E445" s="319"/>
      <c r="F445" s="319"/>
      <c r="G445" s="259" t="str">
        <f t="shared" si="46"/>
        <v/>
      </c>
      <c r="H445" s="259" t="str">
        <f t="shared" si="47"/>
        <v/>
      </c>
      <c r="I445" s="259" t="str">
        <f t="shared" si="48"/>
        <v/>
      </c>
      <c r="J445" s="181"/>
    </row>
    <row r="446" spans="1:10">
      <c r="A446" s="257" t="str">
        <f t="shared" si="42"/>
        <v/>
      </c>
      <c r="B446" s="258" t="str">
        <f t="shared" si="43"/>
        <v/>
      </c>
      <c r="C446" s="292" t="str">
        <f t="shared" si="44"/>
        <v/>
      </c>
      <c r="D446" s="318" t="str">
        <f t="shared" si="45"/>
        <v/>
      </c>
      <c r="E446" s="319"/>
      <c r="F446" s="319"/>
      <c r="G446" s="259" t="str">
        <f t="shared" si="46"/>
        <v/>
      </c>
      <c r="H446" s="259" t="str">
        <f t="shared" si="47"/>
        <v/>
      </c>
      <c r="I446" s="259" t="str">
        <f t="shared" si="48"/>
        <v/>
      </c>
      <c r="J446" s="181"/>
    </row>
    <row r="447" spans="1:10">
      <c r="A447" s="257" t="str">
        <f t="shared" si="42"/>
        <v/>
      </c>
      <c r="B447" s="258" t="str">
        <f t="shared" si="43"/>
        <v/>
      </c>
      <c r="C447" s="292" t="str">
        <f t="shared" si="44"/>
        <v/>
      </c>
      <c r="D447" s="318" t="str">
        <f t="shared" si="45"/>
        <v/>
      </c>
      <c r="E447" s="319"/>
      <c r="F447" s="319"/>
      <c r="G447" s="259" t="str">
        <f t="shared" si="46"/>
        <v/>
      </c>
      <c r="H447" s="259" t="str">
        <f t="shared" si="47"/>
        <v/>
      </c>
      <c r="I447" s="259" t="str">
        <f t="shared" si="48"/>
        <v/>
      </c>
      <c r="J447" s="181"/>
    </row>
    <row r="448" spans="1:10">
      <c r="A448" s="257" t="str">
        <f t="shared" si="42"/>
        <v/>
      </c>
      <c r="B448" s="258" t="str">
        <f t="shared" si="43"/>
        <v/>
      </c>
      <c r="C448" s="292" t="str">
        <f t="shared" si="44"/>
        <v/>
      </c>
      <c r="D448" s="318" t="str">
        <f t="shared" si="45"/>
        <v/>
      </c>
      <c r="E448" s="319"/>
      <c r="F448" s="319"/>
      <c r="G448" s="259" t="str">
        <f t="shared" si="46"/>
        <v/>
      </c>
      <c r="H448" s="259" t="str">
        <f t="shared" si="47"/>
        <v/>
      </c>
      <c r="I448" s="259" t="str">
        <f t="shared" si="48"/>
        <v/>
      </c>
      <c r="J448" s="181"/>
    </row>
    <row r="449" spans="1:10">
      <c r="A449" s="257" t="str">
        <f t="shared" si="42"/>
        <v/>
      </c>
      <c r="B449" s="258" t="str">
        <f t="shared" si="43"/>
        <v/>
      </c>
      <c r="C449" s="292" t="str">
        <f t="shared" si="44"/>
        <v/>
      </c>
      <c r="D449" s="318" t="str">
        <f t="shared" si="45"/>
        <v/>
      </c>
      <c r="E449" s="319"/>
      <c r="F449" s="319"/>
      <c r="G449" s="259" t="str">
        <f t="shared" si="46"/>
        <v/>
      </c>
      <c r="H449" s="259" t="str">
        <f t="shared" si="47"/>
        <v/>
      </c>
      <c r="I449" s="259" t="str">
        <f t="shared" si="48"/>
        <v/>
      </c>
      <c r="J449" s="181"/>
    </row>
    <row r="450" spans="1:10">
      <c r="A450" s="257" t="str">
        <f t="shared" si="42"/>
        <v/>
      </c>
      <c r="B450" s="258" t="str">
        <f t="shared" si="43"/>
        <v/>
      </c>
      <c r="C450" s="292" t="str">
        <f t="shared" si="44"/>
        <v/>
      </c>
      <c r="D450" s="318" t="str">
        <f t="shared" si="45"/>
        <v/>
      </c>
      <c r="E450" s="319"/>
      <c r="F450" s="319"/>
      <c r="G450" s="259" t="str">
        <f t="shared" si="46"/>
        <v/>
      </c>
      <c r="H450" s="259" t="str">
        <f t="shared" si="47"/>
        <v/>
      </c>
      <c r="I450" s="259" t="str">
        <f t="shared" si="48"/>
        <v/>
      </c>
      <c r="J450" s="181"/>
    </row>
    <row r="451" spans="1:10">
      <c r="A451" s="257" t="str">
        <f t="shared" si="42"/>
        <v/>
      </c>
      <c r="B451" s="258" t="str">
        <f t="shared" si="43"/>
        <v/>
      </c>
      <c r="C451" s="292" t="str">
        <f t="shared" si="44"/>
        <v/>
      </c>
      <c r="D451" s="318" t="str">
        <f t="shared" si="45"/>
        <v/>
      </c>
      <c r="E451" s="319"/>
      <c r="F451" s="319"/>
      <c r="G451" s="259" t="str">
        <f t="shared" si="46"/>
        <v/>
      </c>
      <c r="H451" s="259" t="str">
        <f t="shared" si="47"/>
        <v/>
      </c>
      <c r="I451" s="259" t="str">
        <f t="shared" si="48"/>
        <v/>
      </c>
      <c r="J451" s="181"/>
    </row>
    <row r="452" spans="1:10">
      <c r="A452" s="257" t="str">
        <f t="shared" si="42"/>
        <v/>
      </c>
      <c r="B452" s="258" t="str">
        <f t="shared" si="43"/>
        <v/>
      </c>
      <c r="C452" s="292" t="str">
        <f t="shared" si="44"/>
        <v/>
      </c>
      <c r="D452" s="318" t="str">
        <f t="shared" si="45"/>
        <v/>
      </c>
      <c r="E452" s="319"/>
      <c r="F452" s="319"/>
      <c r="G452" s="259" t="str">
        <f t="shared" si="46"/>
        <v/>
      </c>
      <c r="H452" s="259" t="str">
        <f t="shared" si="47"/>
        <v/>
      </c>
      <c r="I452" s="259" t="str">
        <f t="shared" si="48"/>
        <v/>
      </c>
      <c r="J452" s="181"/>
    </row>
    <row r="453" spans="1:10">
      <c r="A453" s="257" t="str">
        <f t="shared" si="42"/>
        <v/>
      </c>
      <c r="B453" s="258" t="str">
        <f t="shared" si="43"/>
        <v/>
      </c>
      <c r="C453" s="292" t="str">
        <f t="shared" si="44"/>
        <v/>
      </c>
      <c r="D453" s="318" t="str">
        <f t="shared" si="45"/>
        <v/>
      </c>
      <c r="E453" s="319"/>
      <c r="F453" s="319"/>
      <c r="G453" s="259" t="str">
        <f t="shared" si="46"/>
        <v/>
      </c>
      <c r="H453" s="259" t="str">
        <f t="shared" si="47"/>
        <v/>
      </c>
      <c r="I453" s="259" t="str">
        <f t="shared" si="48"/>
        <v/>
      </c>
      <c r="J453" s="181"/>
    </row>
    <row r="454" spans="1:10">
      <c r="A454" s="257" t="str">
        <f t="shared" si="42"/>
        <v/>
      </c>
      <c r="B454" s="258" t="str">
        <f t="shared" si="43"/>
        <v/>
      </c>
      <c r="C454" s="292" t="str">
        <f t="shared" si="44"/>
        <v/>
      </c>
      <c r="D454" s="318" t="str">
        <f t="shared" si="45"/>
        <v/>
      </c>
      <c r="E454" s="319"/>
      <c r="F454" s="319"/>
      <c r="G454" s="259" t="str">
        <f t="shared" si="46"/>
        <v/>
      </c>
      <c r="H454" s="259" t="str">
        <f t="shared" si="47"/>
        <v/>
      </c>
      <c r="I454" s="259" t="str">
        <f t="shared" si="48"/>
        <v/>
      </c>
      <c r="J454" s="181"/>
    </row>
    <row r="455" spans="1:10">
      <c r="A455" s="257" t="str">
        <f t="shared" si="42"/>
        <v/>
      </c>
      <c r="B455" s="258" t="str">
        <f t="shared" si="43"/>
        <v/>
      </c>
      <c r="C455" s="292" t="str">
        <f t="shared" si="44"/>
        <v/>
      </c>
      <c r="D455" s="318" t="str">
        <f t="shared" si="45"/>
        <v/>
      </c>
      <c r="E455" s="319"/>
      <c r="F455" s="319"/>
      <c r="G455" s="259" t="str">
        <f t="shared" si="46"/>
        <v/>
      </c>
      <c r="H455" s="259" t="str">
        <f t="shared" si="47"/>
        <v/>
      </c>
      <c r="I455" s="259" t="str">
        <f t="shared" si="48"/>
        <v/>
      </c>
      <c r="J455" s="181"/>
    </row>
    <row r="456" spans="1:10">
      <c r="A456" s="257" t="str">
        <f t="shared" ref="A456:A507" si="49">IF(ROW()-7&lt;=筆數,VLOOKUP(ROW()-7,日記表,3,FALSE),"")</f>
        <v/>
      </c>
      <c r="B456" s="258" t="str">
        <f t="shared" ref="B456:B507" si="50">IF(ROW()-7&lt;=筆數,VLOOKUP(ROW()-7,日記表,4,FALSE),"")</f>
        <v/>
      </c>
      <c r="C456" s="292" t="str">
        <f t="shared" ref="C456:C507" si="51">IF(ROW()-7&lt;=筆數,VLOOKUP(ROW()-7,日記表,10,FALSE),"")</f>
        <v/>
      </c>
      <c r="D456" s="318" t="str">
        <f t="shared" ref="D456:D507" si="52">IF(ROW()-7&lt;=筆數,VLOOKUP(ROW()-7,日記表,11,FALSE),"")</f>
        <v/>
      </c>
      <c r="E456" s="319"/>
      <c r="F456" s="319"/>
      <c r="G456" s="259" t="str">
        <f t="shared" ref="G456:G507" si="53">IF(ROW()-7&lt;=筆數,VLOOKUP(ROW()-7,日記表,12,FALSE),"")</f>
        <v/>
      </c>
      <c r="H456" s="259" t="str">
        <f t="shared" ref="H456:H507" si="54">IF(ROW()-7&lt;=筆數,VLOOKUP(ROW()-7,日記表,13,FALSE),"")</f>
        <v/>
      </c>
      <c r="I456" s="259" t="str">
        <f t="shared" ref="I456:I507" si="55">IF(A456="","",IF(DC="借",I455+G456-H456,I455+H456-G456))</f>
        <v/>
      </c>
      <c r="J456" s="181"/>
    </row>
    <row r="457" spans="1:10">
      <c r="A457" s="257" t="str">
        <f t="shared" si="49"/>
        <v/>
      </c>
      <c r="B457" s="258" t="str">
        <f t="shared" si="50"/>
        <v/>
      </c>
      <c r="C457" s="292" t="str">
        <f t="shared" si="51"/>
        <v/>
      </c>
      <c r="D457" s="318" t="str">
        <f t="shared" si="52"/>
        <v/>
      </c>
      <c r="E457" s="319"/>
      <c r="F457" s="319"/>
      <c r="G457" s="259" t="str">
        <f t="shared" si="53"/>
        <v/>
      </c>
      <c r="H457" s="259" t="str">
        <f t="shared" si="54"/>
        <v/>
      </c>
      <c r="I457" s="259" t="str">
        <f t="shared" si="55"/>
        <v/>
      </c>
      <c r="J457" s="181"/>
    </row>
    <row r="458" spans="1:10">
      <c r="A458" s="257" t="str">
        <f t="shared" si="49"/>
        <v/>
      </c>
      <c r="B458" s="258" t="str">
        <f t="shared" si="50"/>
        <v/>
      </c>
      <c r="C458" s="292" t="str">
        <f t="shared" si="51"/>
        <v/>
      </c>
      <c r="D458" s="318" t="str">
        <f t="shared" si="52"/>
        <v/>
      </c>
      <c r="E458" s="319"/>
      <c r="F458" s="319"/>
      <c r="G458" s="259" t="str">
        <f t="shared" si="53"/>
        <v/>
      </c>
      <c r="H458" s="259" t="str">
        <f t="shared" si="54"/>
        <v/>
      </c>
      <c r="I458" s="259" t="str">
        <f t="shared" si="55"/>
        <v/>
      </c>
      <c r="J458" s="181"/>
    </row>
    <row r="459" spans="1:10">
      <c r="A459" s="257" t="str">
        <f t="shared" si="49"/>
        <v/>
      </c>
      <c r="B459" s="258" t="str">
        <f t="shared" si="50"/>
        <v/>
      </c>
      <c r="C459" s="292" t="str">
        <f t="shared" si="51"/>
        <v/>
      </c>
      <c r="D459" s="318" t="str">
        <f t="shared" si="52"/>
        <v/>
      </c>
      <c r="E459" s="319"/>
      <c r="F459" s="319"/>
      <c r="G459" s="259" t="str">
        <f t="shared" si="53"/>
        <v/>
      </c>
      <c r="H459" s="259" t="str">
        <f t="shared" si="54"/>
        <v/>
      </c>
      <c r="I459" s="259" t="str">
        <f t="shared" si="55"/>
        <v/>
      </c>
      <c r="J459" s="181"/>
    </row>
    <row r="460" spans="1:10">
      <c r="A460" s="257" t="str">
        <f t="shared" si="49"/>
        <v/>
      </c>
      <c r="B460" s="258" t="str">
        <f t="shared" si="50"/>
        <v/>
      </c>
      <c r="C460" s="292" t="str">
        <f t="shared" si="51"/>
        <v/>
      </c>
      <c r="D460" s="318" t="str">
        <f t="shared" si="52"/>
        <v/>
      </c>
      <c r="E460" s="319"/>
      <c r="F460" s="319"/>
      <c r="G460" s="259" t="str">
        <f t="shared" si="53"/>
        <v/>
      </c>
      <c r="H460" s="259" t="str">
        <f t="shared" si="54"/>
        <v/>
      </c>
      <c r="I460" s="259" t="str">
        <f t="shared" si="55"/>
        <v/>
      </c>
      <c r="J460" s="181"/>
    </row>
    <row r="461" spans="1:10">
      <c r="A461" s="257" t="str">
        <f t="shared" si="49"/>
        <v/>
      </c>
      <c r="B461" s="258" t="str">
        <f t="shared" si="50"/>
        <v/>
      </c>
      <c r="C461" s="292" t="str">
        <f t="shared" si="51"/>
        <v/>
      </c>
      <c r="D461" s="318" t="str">
        <f t="shared" si="52"/>
        <v/>
      </c>
      <c r="E461" s="319"/>
      <c r="F461" s="319"/>
      <c r="G461" s="259" t="str">
        <f t="shared" si="53"/>
        <v/>
      </c>
      <c r="H461" s="259" t="str">
        <f t="shared" si="54"/>
        <v/>
      </c>
      <c r="I461" s="259" t="str">
        <f t="shared" si="55"/>
        <v/>
      </c>
      <c r="J461" s="181"/>
    </row>
    <row r="462" spans="1:10">
      <c r="A462" s="257" t="str">
        <f t="shared" si="49"/>
        <v/>
      </c>
      <c r="B462" s="258" t="str">
        <f t="shared" si="50"/>
        <v/>
      </c>
      <c r="C462" s="292" t="str">
        <f t="shared" si="51"/>
        <v/>
      </c>
      <c r="D462" s="318" t="str">
        <f t="shared" si="52"/>
        <v/>
      </c>
      <c r="E462" s="319"/>
      <c r="F462" s="319"/>
      <c r="G462" s="259" t="str">
        <f t="shared" si="53"/>
        <v/>
      </c>
      <c r="H462" s="259" t="str">
        <f t="shared" si="54"/>
        <v/>
      </c>
      <c r="I462" s="259" t="str">
        <f t="shared" si="55"/>
        <v/>
      </c>
      <c r="J462" s="181"/>
    </row>
    <row r="463" spans="1:10">
      <c r="A463" s="257" t="str">
        <f t="shared" si="49"/>
        <v/>
      </c>
      <c r="B463" s="258" t="str">
        <f t="shared" si="50"/>
        <v/>
      </c>
      <c r="C463" s="292" t="str">
        <f t="shared" si="51"/>
        <v/>
      </c>
      <c r="D463" s="318" t="str">
        <f t="shared" si="52"/>
        <v/>
      </c>
      <c r="E463" s="319"/>
      <c r="F463" s="319"/>
      <c r="G463" s="259" t="str">
        <f t="shared" si="53"/>
        <v/>
      </c>
      <c r="H463" s="259" t="str">
        <f t="shared" si="54"/>
        <v/>
      </c>
      <c r="I463" s="259" t="str">
        <f t="shared" si="55"/>
        <v/>
      </c>
      <c r="J463" s="181"/>
    </row>
    <row r="464" spans="1:10">
      <c r="A464" s="257" t="str">
        <f t="shared" si="49"/>
        <v/>
      </c>
      <c r="B464" s="258" t="str">
        <f t="shared" si="50"/>
        <v/>
      </c>
      <c r="C464" s="292" t="str">
        <f t="shared" si="51"/>
        <v/>
      </c>
      <c r="D464" s="318" t="str">
        <f t="shared" si="52"/>
        <v/>
      </c>
      <c r="E464" s="319"/>
      <c r="F464" s="319"/>
      <c r="G464" s="259" t="str">
        <f t="shared" si="53"/>
        <v/>
      </c>
      <c r="H464" s="259" t="str">
        <f t="shared" si="54"/>
        <v/>
      </c>
      <c r="I464" s="259" t="str">
        <f t="shared" si="55"/>
        <v/>
      </c>
      <c r="J464" s="181"/>
    </row>
    <row r="465" spans="1:10">
      <c r="A465" s="257" t="str">
        <f t="shared" si="49"/>
        <v/>
      </c>
      <c r="B465" s="258" t="str">
        <f t="shared" si="50"/>
        <v/>
      </c>
      <c r="C465" s="292" t="str">
        <f t="shared" si="51"/>
        <v/>
      </c>
      <c r="D465" s="318" t="str">
        <f t="shared" si="52"/>
        <v/>
      </c>
      <c r="E465" s="319"/>
      <c r="F465" s="319"/>
      <c r="G465" s="259" t="str">
        <f t="shared" si="53"/>
        <v/>
      </c>
      <c r="H465" s="259" t="str">
        <f t="shared" si="54"/>
        <v/>
      </c>
      <c r="I465" s="259" t="str">
        <f t="shared" si="55"/>
        <v/>
      </c>
      <c r="J465" s="181"/>
    </row>
    <row r="466" spans="1:10">
      <c r="A466" s="257" t="str">
        <f t="shared" si="49"/>
        <v/>
      </c>
      <c r="B466" s="258" t="str">
        <f t="shared" si="50"/>
        <v/>
      </c>
      <c r="C466" s="292" t="str">
        <f t="shared" si="51"/>
        <v/>
      </c>
      <c r="D466" s="318" t="str">
        <f t="shared" si="52"/>
        <v/>
      </c>
      <c r="E466" s="319"/>
      <c r="F466" s="319"/>
      <c r="G466" s="259" t="str">
        <f t="shared" si="53"/>
        <v/>
      </c>
      <c r="H466" s="259" t="str">
        <f t="shared" si="54"/>
        <v/>
      </c>
      <c r="I466" s="259" t="str">
        <f t="shared" si="55"/>
        <v/>
      </c>
      <c r="J466" s="181"/>
    </row>
    <row r="467" spans="1:10">
      <c r="A467" s="257" t="str">
        <f t="shared" si="49"/>
        <v/>
      </c>
      <c r="B467" s="258" t="str">
        <f t="shared" si="50"/>
        <v/>
      </c>
      <c r="C467" s="292" t="str">
        <f t="shared" si="51"/>
        <v/>
      </c>
      <c r="D467" s="318" t="str">
        <f t="shared" si="52"/>
        <v/>
      </c>
      <c r="E467" s="319"/>
      <c r="F467" s="319"/>
      <c r="G467" s="259" t="str">
        <f t="shared" si="53"/>
        <v/>
      </c>
      <c r="H467" s="259" t="str">
        <f t="shared" si="54"/>
        <v/>
      </c>
      <c r="I467" s="259" t="str">
        <f t="shared" si="55"/>
        <v/>
      </c>
      <c r="J467" s="181"/>
    </row>
    <row r="468" spans="1:10">
      <c r="A468" s="257" t="str">
        <f t="shared" si="49"/>
        <v/>
      </c>
      <c r="B468" s="258" t="str">
        <f t="shared" si="50"/>
        <v/>
      </c>
      <c r="C468" s="292" t="str">
        <f t="shared" si="51"/>
        <v/>
      </c>
      <c r="D468" s="318" t="str">
        <f t="shared" si="52"/>
        <v/>
      </c>
      <c r="E468" s="319"/>
      <c r="F468" s="319"/>
      <c r="G468" s="259" t="str">
        <f t="shared" si="53"/>
        <v/>
      </c>
      <c r="H468" s="259" t="str">
        <f t="shared" si="54"/>
        <v/>
      </c>
      <c r="I468" s="259" t="str">
        <f t="shared" si="55"/>
        <v/>
      </c>
      <c r="J468" s="181"/>
    </row>
    <row r="469" spans="1:10">
      <c r="A469" s="257" t="str">
        <f t="shared" si="49"/>
        <v/>
      </c>
      <c r="B469" s="258" t="str">
        <f t="shared" si="50"/>
        <v/>
      </c>
      <c r="C469" s="292" t="str">
        <f t="shared" si="51"/>
        <v/>
      </c>
      <c r="D469" s="318" t="str">
        <f t="shared" si="52"/>
        <v/>
      </c>
      <c r="E469" s="319"/>
      <c r="F469" s="319"/>
      <c r="G469" s="259" t="str">
        <f t="shared" si="53"/>
        <v/>
      </c>
      <c r="H469" s="259" t="str">
        <f t="shared" si="54"/>
        <v/>
      </c>
      <c r="I469" s="259" t="str">
        <f t="shared" si="55"/>
        <v/>
      </c>
      <c r="J469" s="181"/>
    </row>
    <row r="470" spans="1:10">
      <c r="A470" s="257" t="str">
        <f t="shared" si="49"/>
        <v/>
      </c>
      <c r="B470" s="258" t="str">
        <f t="shared" si="50"/>
        <v/>
      </c>
      <c r="C470" s="292" t="str">
        <f t="shared" si="51"/>
        <v/>
      </c>
      <c r="D470" s="318" t="str">
        <f t="shared" si="52"/>
        <v/>
      </c>
      <c r="E470" s="319"/>
      <c r="F470" s="319"/>
      <c r="G470" s="259" t="str">
        <f t="shared" si="53"/>
        <v/>
      </c>
      <c r="H470" s="259" t="str">
        <f t="shared" si="54"/>
        <v/>
      </c>
      <c r="I470" s="259" t="str">
        <f t="shared" si="55"/>
        <v/>
      </c>
      <c r="J470" s="181"/>
    </row>
    <row r="471" spans="1:10">
      <c r="A471" s="257" t="str">
        <f t="shared" si="49"/>
        <v/>
      </c>
      <c r="B471" s="258" t="str">
        <f t="shared" si="50"/>
        <v/>
      </c>
      <c r="C471" s="292" t="str">
        <f t="shared" si="51"/>
        <v/>
      </c>
      <c r="D471" s="318" t="str">
        <f t="shared" si="52"/>
        <v/>
      </c>
      <c r="E471" s="319"/>
      <c r="F471" s="319"/>
      <c r="G471" s="259" t="str">
        <f t="shared" si="53"/>
        <v/>
      </c>
      <c r="H471" s="259" t="str">
        <f t="shared" si="54"/>
        <v/>
      </c>
      <c r="I471" s="259" t="str">
        <f t="shared" si="55"/>
        <v/>
      </c>
      <c r="J471" s="181"/>
    </row>
    <row r="472" spans="1:10">
      <c r="A472" s="257" t="str">
        <f t="shared" si="49"/>
        <v/>
      </c>
      <c r="B472" s="258" t="str">
        <f t="shared" si="50"/>
        <v/>
      </c>
      <c r="C472" s="292" t="str">
        <f t="shared" si="51"/>
        <v/>
      </c>
      <c r="D472" s="318" t="str">
        <f t="shared" si="52"/>
        <v/>
      </c>
      <c r="E472" s="319"/>
      <c r="F472" s="319"/>
      <c r="G472" s="259" t="str">
        <f t="shared" si="53"/>
        <v/>
      </c>
      <c r="H472" s="259" t="str">
        <f t="shared" si="54"/>
        <v/>
      </c>
      <c r="I472" s="259" t="str">
        <f t="shared" si="55"/>
        <v/>
      </c>
      <c r="J472" s="181"/>
    </row>
    <row r="473" spans="1:10">
      <c r="A473" s="257" t="str">
        <f t="shared" si="49"/>
        <v/>
      </c>
      <c r="B473" s="258" t="str">
        <f t="shared" si="50"/>
        <v/>
      </c>
      <c r="C473" s="292" t="str">
        <f t="shared" si="51"/>
        <v/>
      </c>
      <c r="D473" s="318" t="str">
        <f t="shared" si="52"/>
        <v/>
      </c>
      <c r="E473" s="319"/>
      <c r="F473" s="319"/>
      <c r="G473" s="259" t="str">
        <f t="shared" si="53"/>
        <v/>
      </c>
      <c r="H473" s="259" t="str">
        <f t="shared" si="54"/>
        <v/>
      </c>
      <c r="I473" s="259" t="str">
        <f t="shared" si="55"/>
        <v/>
      </c>
      <c r="J473" s="181"/>
    </row>
    <row r="474" spans="1:10">
      <c r="A474" s="257" t="str">
        <f t="shared" si="49"/>
        <v/>
      </c>
      <c r="B474" s="258" t="str">
        <f t="shared" si="50"/>
        <v/>
      </c>
      <c r="C474" s="292" t="str">
        <f t="shared" si="51"/>
        <v/>
      </c>
      <c r="D474" s="318" t="str">
        <f t="shared" si="52"/>
        <v/>
      </c>
      <c r="E474" s="319"/>
      <c r="F474" s="319"/>
      <c r="G474" s="259" t="str">
        <f t="shared" si="53"/>
        <v/>
      </c>
      <c r="H474" s="259" t="str">
        <f t="shared" si="54"/>
        <v/>
      </c>
      <c r="I474" s="259" t="str">
        <f t="shared" si="55"/>
        <v/>
      </c>
      <c r="J474" s="181"/>
    </row>
    <row r="475" spans="1:10">
      <c r="A475" s="257" t="str">
        <f t="shared" si="49"/>
        <v/>
      </c>
      <c r="B475" s="258" t="str">
        <f t="shared" si="50"/>
        <v/>
      </c>
      <c r="C475" s="292" t="str">
        <f t="shared" si="51"/>
        <v/>
      </c>
      <c r="D475" s="318" t="str">
        <f t="shared" si="52"/>
        <v/>
      </c>
      <c r="E475" s="319"/>
      <c r="F475" s="319"/>
      <c r="G475" s="259" t="str">
        <f t="shared" si="53"/>
        <v/>
      </c>
      <c r="H475" s="259" t="str">
        <f t="shared" si="54"/>
        <v/>
      </c>
      <c r="I475" s="259" t="str">
        <f t="shared" si="55"/>
        <v/>
      </c>
      <c r="J475" s="181"/>
    </row>
    <row r="476" spans="1:10">
      <c r="A476" s="257" t="str">
        <f t="shared" si="49"/>
        <v/>
      </c>
      <c r="B476" s="258" t="str">
        <f t="shared" si="50"/>
        <v/>
      </c>
      <c r="C476" s="292" t="str">
        <f t="shared" si="51"/>
        <v/>
      </c>
      <c r="D476" s="318" t="str">
        <f t="shared" si="52"/>
        <v/>
      </c>
      <c r="E476" s="319"/>
      <c r="F476" s="319"/>
      <c r="G476" s="259" t="str">
        <f t="shared" si="53"/>
        <v/>
      </c>
      <c r="H476" s="259" t="str">
        <f t="shared" si="54"/>
        <v/>
      </c>
      <c r="I476" s="259" t="str">
        <f t="shared" si="55"/>
        <v/>
      </c>
      <c r="J476" s="181"/>
    </row>
    <row r="477" spans="1:10">
      <c r="A477" s="257" t="str">
        <f t="shared" si="49"/>
        <v/>
      </c>
      <c r="B477" s="258" t="str">
        <f t="shared" si="50"/>
        <v/>
      </c>
      <c r="C477" s="292" t="str">
        <f t="shared" si="51"/>
        <v/>
      </c>
      <c r="D477" s="318" t="str">
        <f t="shared" si="52"/>
        <v/>
      </c>
      <c r="E477" s="319"/>
      <c r="F477" s="319"/>
      <c r="G477" s="259" t="str">
        <f t="shared" si="53"/>
        <v/>
      </c>
      <c r="H477" s="259" t="str">
        <f t="shared" si="54"/>
        <v/>
      </c>
      <c r="I477" s="259" t="str">
        <f t="shared" si="55"/>
        <v/>
      </c>
      <c r="J477" s="181"/>
    </row>
    <row r="478" spans="1:10">
      <c r="A478" s="257" t="str">
        <f t="shared" si="49"/>
        <v/>
      </c>
      <c r="B478" s="258" t="str">
        <f t="shared" si="50"/>
        <v/>
      </c>
      <c r="C478" s="292" t="str">
        <f t="shared" si="51"/>
        <v/>
      </c>
      <c r="D478" s="318" t="str">
        <f t="shared" si="52"/>
        <v/>
      </c>
      <c r="E478" s="319"/>
      <c r="F478" s="319"/>
      <c r="G478" s="259" t="str">
        <f t="shared" si="53"/>
        <v/>
      </c>
      <c r="H478" s="259" t="str">
        <f t="shared" si="54"/>
        <v/>
      </c>
      <c r="I478" s="259" t="str">
        <f t="shared" si="55"/>
        <v/>
      </c>
      <c r="J478" s="181"/>
    </row>
    <row r="479" spans="1:10">
      <c r="A479" s="257" t="str">
        <f t="shared" si="49"/>
        <v/>
      </c>
      <c r="B479" s="258" t="str">
        <f t="shared" si="50"/>
        <v/>
      </c>
      <c r="C479" s="292" t="str">
        <f t="shared" si="51"/>
        <v/>
      </c>
      <c r="D479" s="318" t="str">
        <f t="shared" si="52"/>
        <v/>
      </c>
      <c r="E479" s="319"/>
      <c r="F479" s="319"/>
      <c r="G479" s="259" t="str">
        <f t="shared" si="53"/>
        <v/>
      </c>
      <c r="H479" s="259" t="str">
        <f t="shared" si="54"/>
        <v/>
      </c>
      <c r="I479" s="259" t="str">
        <f t="shared" si="55"/>
        <v/>
      </c>
      <c r="J479" s="181"/>
    </row>
    <row r="480" spans="1:10">
      <c r="A480" s="257" t="str">
        <f t="shared" si="49"/>
        <v/>
      </c>
      <c r="B480" s="258" t="str">
        <f t="shared" si="50"/>
        <v/>
      </c>
      <c r="C480" s="292" t="str">
        <f t="shared" si="51"/>
        <v/>
      </c>
      <c r="D480" s="318" t="str">
        <f t="shared" si="52"/>
        <v/>
      </c>
      <c r="E480" s="319"/>
      <c r="F480" s="319"/>
      <c r="G480" s="259" t="str">
        <f t="shared" si="53"/>
        <v/>
      </c>
      <c r="H480" s="259" t="str">
        <f t="shared" si="54"/>
        <v/>
      </c>
      <c r="I480" s="259" t="str">
        <f t="shared" si="55"/>
        <v/>
      </c>
      <c r="J480" s="181"/>
    </row>
    <row r="481" spans="1:10">
      <c r="A481" s="257" t="str">
        <f t="shared" si="49"/>
        <v/>
      </c>
      <c r="B481" s="258" t="str">
        <f t="shared" si="50"/>
        <v/>
      </c>
      <c r="C481" s="292" t="str">
        <f t="shared" si="51"/>
        <v/>
      </c>
      <c r="D481" s="318" t="str">
        <f t="shared" si="52"/>
        <v/>
      </c>
      <c r="E481" s="319"/>
      <c r="F481" s="319"/>
      <c r="G481" s="259" t="str">
        <f t="shared" si="53"/>
        <v/>
      </c>
      <c r="H481" s="259" t="str">
        <f t="shared" si="54"/>
        <v/>
      </c>
      <c r="I481" s="259" t="str">
        <f t="shared" si="55"/>
        <v/>
      </c>
      <c r="J481" s="181"/>
    </row>
    <row r="482" spans="1:10">
      <c r="A482" s="257" t="str">
        <f t="shared" si="49"/>
        <v/>
      </c>
      <c r="B482" s="258" t="str">
        <f t="shared" si="50"/>
        <v/>
      </c>
      <c r="C482" s="292" t="str">
        <f t="shared" si="51"/>
        <v/>
      </c>
      <c r="D482" s="318" t="str">
        <f t="shared" si="52"/>
        <v/>
      </c>
      <c r="E482" s="319"/>
      <c r="F482" s="319"/>
      <c r="G482" s="259" t="str">
        <f t="shared" si="53"/>
        <v/>
      </c>
      <c r="H482" s="259" t="str">
        <f t="shared" si="54"/>
        <v/>
      </c>
      <c r="I482" s="259" t="str">
        <f t="shared" si="55"/>
        <v/>
      </c>
      <c r="J482" s="181"/>
    </row>
    <row r="483" spans="1:10">
      <c r="A483" s="257" t="str">
        <f t="shared" si="49"/>
        <v/>
      </c>
      <c r="B483" s="258" t="str">
        <f t="shared" si="50"/>
        <v/>
      </c>
      <c r="C483" s="292" t="str">
        <f t="shared" si="51"/>
        <v/>
      </c>
      <c r="D483" s="318" t="str">
        <f t="shared" si="52"/>
        <v/>
      </c>
      <c r="E483" s="319"/>
      <c r="F483" s="319"/>
      <c r="G483" s="259" t="str">
        <f t="shared" si="53"/>
        <v/>
      </c>
      <c r="H483" s="259" t="str">
        <f t="shared" si="54"/>
        <v/>
      </c>
      <c r="I483" s="259" t="str">
        <f t="shared" si="55"/>
        <v/>
      </c>
      <c r="J483" s="181"/>
    </row>
    <row r="484" spans="1:10">
      <c r="A484" s="257" t="str">
        <f t="shared" si="49"/>
        <v/>
      </c>
      <c r="B484" s="258" t="str">
        <f t="shared" si="50"/>
        <v/>
      </c>
      <c r="C484" s="292" t="str">
        <f t="shared" si="51"/>
        <v/>
      </c>
      <c r="D484" s="318" t="str">
        <f t="shared" si="52"/>
        <v/>
      </c>
      <c r="E484" s="319"/>
      <c r="F484" s="319"/>
      <c r="G484" s="259" t="str">
        <f t="shared" si="53"/>
        <v/>
      </c>
      <c r="H484" s="259" t="str">
        <f t="shared" si="54"/>
        <v/>
      </c>
      <c r="I484" s="259" t="str">
        <f t="shared" si="55"/>
        <v/>
      </c>
      <c r="J484" s="181"/>
    </row>
    <row r="485" spans="1:10">
      <c r="A485" s="257" t="str">
        <f t="shared" si="49"/>
        <v/>
      </c>
      <c r="B485" s="258" t="str">
        <f t="shared" si="50"/>
        <v/>
      </c>
      <c r="C485" s="292" t="str">
        <f t="shared" si="51"/>
        <v/>
      </c>
      <c r="D485" s="318" t="str">
        <f t="shared" si="52"/>
        <v/>
      </c>
      <c r="E485" s="319"/>
      <c r="F485" s="319"/>
      <c r="G485" s="259" t="str">
        <f t="shared" si="53"/>
        <v/>
      </c>
      <c r="H485" s="259" t="str">
        <f t="shared" si="54"/>
        <v/>
      </c>
      <c r="I485" s="259" t="str">
        <f t="shared" si="55"/>
        <v/>
      </c>
      <c r="J485" s="181"/>
    </row>
    <row r="486" spans="1:10">
      <c r="A486" s="257" t="str">
        <f t="shared" si="49"/>
        <v/>
      </c>
      <c r="B486" s="258" t="str">
        <f t="shared" si="50"/>
        <v/>
      </c>
      <c r="C486" s="292" t="str">
        <f t="shared" si="51"/>
        <v/>
      </c>
      <c r="D486" s="318" t="str">
        <f t="shared" si="52"/>
        <v/>
      </c>
      <c r="E486" s="319"/>
      <c r="F486" s="319"/>
      <c r="G486" s="259" t="str">
        <f t="shared" si="53"/>
        <v/>
      </c>
      <c r="H486" s="259" t="str">
        <f t="shared" si="54"/>
        <v/>
      </c>
      <c r="I486" s="259" t="str">
        <f t="shared" si="55"/>
        <v/>
      </c>
      <c r="J486" s="181"/>
    </row>
    <row r="487" spans="1:10">
      <c r="A487" s="257" t="str">
        <f t="shared" si="49"/>
        <v/>
      </c>
      <c r="B487" s="258" t="str">
        <f t="shared" si="50"/>
        <v/>
      </c>
      <c r="C487" s="292" t="str">
        <f t="shared" si="51"/>
        <v/>
      </c>
      <c r="D487" s="318" t="str">
        <f t="shared" si="52"/>
        <v/>
      </c>
      <c r="E487" s="319"/>
      <c r="F487" s="319"/>
      <c r="G487" s="259" t="str">
        <f t="shared" si="53"/>
        <v/>
      </c>
      <c r="H487" s="259" t="str">
        <f t="shared" si="54"/>
        <v/>
      </c>
      <c r="I487" s="259" t="str">
        <f t="shared" si="55"/>
        <v/>
      </c>
      <c r="J487" s="181"/>
    </row>
    <row r="488" spans="1:10">
      <c r="A488" s="257" t="str">
        <f t="shared" si="49"/>
        <v/>
      </c>
      <c r="B488" s="258" t="str">
        <f t="shared" si="50"/>
        <v/>
      </c>
      <c r="C488" s="292" t="str">
        <f t="shared" si="51"/>
        <v/>
      </c>
      <c r="D488" s="318" t="str">
        <f t="shared" si="52"/>
        <v/>
      </c>
      <c r="E488" s="319"/>
      <c r="F488" s="319"/>
      <c r="G488" s="259" t="str">
        <f t="shared" si="53"/>
        <v/>
      </c>
      <c r="H488" s="259" t="str">
        <f t="shared" si="54"/>
        <v/>
      </c>
      <c r="I488" s="259" t="str">
        <f t="shared" si="55"/>
        <v/>
      </c>
      <c r="J488" s="181"/>
    </row>
    <row r="489" spans="1:10">
      <c r="A489" s="257" t="str">
        <f t="shared" si="49"/>
        <v/>
      </c>
      <c r="B489" s="258" t="str">
        <f t="shared" si="50"/>
        <v/>
      </c>
      <c r="C489" s="292" t="str">
        <f t="shared" si="51"/>
        <v/>
      </c>
      <c r="D489" s="318" t="str">
        <f t="shared" si="52"/>
        <v/>
      </c>
      <c r="E489" s="319"/>
      <c r="F489" s="319"/>
      <c r="G489" s="259" t="str">
        <f t="shared" si="53"/>
        <v/>
      </c>
      <c r="H489" s="259" t="str">
        <f t="shared" si="54"/>
        <v/>
      </c>
      <c r="I489" s="259" t="str">
        <f t="shared" si="55"/>
        <v/>
      </c>
      <c r="J489" s="181"/>
    </row>
    <row r="490" spans="1:10">
      <c r="A490" s="257" t="str">
        <f t="shared" si="49"/>
        <v/>
      </c>
      <c r="B490" s="258" t="str">
        <f t="shared" si="50"/>
        <v/>
      </c>
      <c r="C490" s="292" t="str">
        <f t="shared" si="51"/>
        <v/>
      </c>
      <c r="D490" s="318" t="str">
        <f t="shared" si="52"/>
        <v/>
      </c>
      <c r="E490" s="319"/>
      <c r="F490" s="319"/>
      <c r="G490" s="259" t="str">
        <f t="shared" si="53"/>
        <v/>
      </c>
      <c r="H490" s="259" t="str">
        <f t="shared" si="54"/>
        <v/>
      </c>
      <c r="I490" s="259" t="str">
        <f t="shared" si="55"/>
        <v/>
      </c>
      <c r="J490" s="181"/>
    </row>
    <row r="491" spans="1:10">
      <c r="A491" s="257" t="str">
        <f t="shared" si="49"/>
        <v/>
      </c>
      <c r="B491" s="258" t="str">
        <f t="shared" si="50"/>
        <v/>
      </c>
      <c r="C491" s="292" t="str">
        <f t="shared" si="51"/>
        <v/>
      </c>
      <c r="D491" s="318" t="str">
        <f t="shared" si="52"/>
        <v/>
      </c>
      <c r="E491" s="319"/>
      <c r="F491" s="319"/>
      <c r="G491" s="259" t="str">
        <f t="shared" si="53"/>
        <v/>
      </c>
      <c r="H491" s="259" t="str">
        <f t="shared" si="54"/>
        <v/>
      </c>
      <c r="I491" s="259" t="str">
        <f t="shared" si="55"/>
        <v/>
      </c>
      <c r="J491" s="181"/>
    </row>
    <row r="492" spans="1:10">
      <c r="A492" s="257" t="str">
        <f t="shared" si="49"/>
        <v/>
      </c>
      <c r="B492" s="258" t="str">
        <f t="shared" si="50"/>
        <v/>
      </c>
      <c r="C492" s="292" t="str">
        <f t="shared" si="51"/>
        <v/>
      </c>
      <c r="D492" s="318" t="str">
        <f t="shared" si="52"/>
        <v/>
      </c>
      <c r="E492" s="319"/>
      <c r="F492" s="319"/>
      <c r="G492" s="259" t="str">
        <f t="shared" si="53"/>
        <v/>
      </c>
      <c r="H492" s="259" t="str">
        <f t="shared" si="54"/>
        <v/>
      </c>
      <c r="I492" s="259" t="str">
        <f t="shared" si="55"/>
        <v/>
      </c>
      <c r="J492" s="181"/>
    </row>
    <row r="493" spans="1:10">
      <c r="A493" s="257" t="str">
        <f t="shared" si="49"/>
        <v/>
      </c>
      <c r="B493" s="258" t="str">
        <f t="shared" si="50"/>
        <v/>
      </c>
      <c r="C493" s="292" t="str">
        <f t="shared" si="51"/>
        <v/>
      </c>
      <c r="D493" s="318" t="str">
        <f t="shared" si="52"/>
        <v/>
      </c>
      <c r="E493" s="319"/>
      <c r="F493" s="319"/>
      <c r="G493" s="259" t="str">
        <f t="shared" si="53"/>
        <v/>
      </c>
      <c r="H493" s="259" t="str">
        <f t="shared" si="54"/>
        <v/>
      </c>
      <c r="I493" s="259" t="str">
        <f t="shared" si="55"/>
        <v/>
      </c>
      <c r="J493" s="181"/>
    </row>
    <row r="494" spans="1:10">
      <c r="A494" s="257" t="str">
        <f t="shared" si="49"/>
        <v/>
      </c>
      <c r="B494" s="258" t="str">
        <f t="shared" si="50"/>
        <v/>
      </c>
      <c r="C494" s="292" t="str">
        <f t="shared" si="51"/>
        <v/>
      </c>
      <c r="D494" s="318" t="str">
        <f t="shared" si="52"/>
        <v/>
      </c>
      <c r="E494" s="319"/>
      <c r="F494" s="319"/>
      <c r="G494" s="259" t="str">
        <f t="shared" si="53"/>
        <v/>
      </c>
      <c r="H494" s="259" t="str">
        <f t="shared" si="54"/>
        <v/>
      </c>
      <c r="I494" s="259" t="str">
        <f t="shared" si="55"/>
        <v/>
      </c>
      <c r="J494" s="181"/>
    </row>
    <row r="495" spans="1:10">
      <c r="A495" s="257" t="str">
        <f t="shared" si="49"/>
        <v/>
      </c>
      <c r="B495" s="258" t="str">
        <f t="shared" si="50"/>
        <v/>
      </c>
      <c r="C495" s="292" t="str">
        <f t="shared" si="51"/>
        <v/>
      </c>
      <c r="D495" s="318" t="str">
        <f t="shared" si="52"/>
        <v/>
      </c>
      <c r="E495" s="319"/>
      <c r="F495" s="319"/>
      <c r="G495" s="259" t="str">
        <f t="shared" si="53"/>
        <v/>
      </c>
      <c r="H495" s="259" t="str">
        <f t="shared" si="54"/>
        <v/>
      </c>
      <c r="I495" s="259" t="str">
        <f t="shared" si="55"/>
        <v/>
      </c>
      <c r="J495" s="181"/>
    </row>
    <row r="496" spans="1:10">
      <c r="A496" s="257" t="str">
        <f t="shared" si="49"/>
        <v/>
      </c>
      <c r="B496" s="258" t="str">
        <f t="shared" si="50"/>
        <v/>
      </c>
      <c r="C496" s="292" t="str">
        <f t="shared" si="51"/>
        <v/>
      </c>
      <c r="D496" s="318" t="str">
        <f t="shared" si="52"/>
        <v/>
      </c>
      <c r="E496" s="319"/>
      <c r="F496" s="319"/>
      <c r="G496" s="259" t="str">
        <f t="shared" si="53"/>
        <v/>
      </c>
      <c r="H496" s="259" t="str">
        <f t="shared" si="54"/>
        <v/>
      </c>
      <c r="I496" s="259" t="str">
        <f t="shared" si="55"/>
        <v/>
      </c>
      <c r="J496" s="181"/>
    </row>
    <row r="497" spans="1:10">
      <c r="A497" s="257" t="str">
        <f t="shared" si="49"/>
        <v/>
      </c>
      <c r="B497" s="258" t="str">
        <f t="shared" si="50"/>
        <v/>
      </c>
      <c r="C497" s="292" t="str">
        <f t="shared" si="51"/>
        <v/>
      </c>
      <c r="D497" s="318" t="str">
        <f t="shared" si="52"/>
        <v/>
      </c>
      <c r="E497" s="319"/>
      <c r="F497" s="319"/>
      <c r="G497" s="259" t="str">
        <f t="shared" si="53"/>
        <v/>
      </c>
      <c r="H497" s="259" t="str">
        <f t="shared" si="54"/>
        <v/>
      </c>
      <c r="I497" s="259" t="str">
        <f t="shared" si="55"/>
        <v/>
      </c>
      <c r="J497" s="181"/>
    </row>
    <row r="498" spans="1:10">
      <c r="A498" s="257" t="str">
        <f t="shared" si="49"/>
        <v/>
      </c>
      <c r="B498" s="258" t="str">
        <f t="shared" si="50"/>
        <v/>
      </c>
      <c r="C498" s="292" t="str">
        <f t="shared" si="51"/>
        <v/>
      </c>
      <c r="D498" s="318" t="str">
        <f t="shared" si="52"/>
        <v/>
      </c>
      <c r="E498" s="319"/>
      <c r="F498" s="319"/>
      <c r="G498" s="259" t="str">
        <f t="shared" si="53"/>
        <v/>
      </c>
      <c r="H498" s="259" t="str">
        <f t="shared" si="54"/>
        <v/>
      </c>
      <c r="I498" s="259" t="str">
        <f t="shared" si="55"/>
        <v/>
      </c>
      <c r="J498" s="181"/>
    </row>
    <row r="499" spans="1:10">
      <c r="A499" s="257" t="str">
        <f t="shared" si="49"/>
        <v/>
      </c>
      <c r="B499" s="258" t="str">
        <f t="shared" si="50"/>
        <v/>
      </c>
      <c r="C499" s="292" t="str">
        <f t="shared" si="51"/>
        <v/>
      </c>
      <c r="D499" s="318" t="str">
        <f t="shared" si="52"/>
        <v/>
      </c>
      <c r="E499" s="319"/>
      <c r="F499" s="319"/>
      <c r="G499" s="259" t="str">
        <f t="shared" si="53"/>
        <v/>
      </c>
      <c r="H499" s="259" t="str">
        <f t="shared" si="54"/>
        <v/>
      </c>
      <c r="I499" s="259" t="str">
        <f t="shared" si="55"/>
        <v/>
      </c>
      <c r="J499" s="181"/>
    </row>
    <row r="500" spans="1:10">
      <c r="A500" s="257" t="str">
        <f t="shared" si="49"/>
        <v/>
      </c>
      <c r="B500" s="258" t="str">
        <f t="shared" si="50"/>
        <v/>
      </c>
      <c r="C500" s="292" t="str">
        <f t="shared" si="51"/>
        <v/>
      </c>
      <c r="D500" s="318" t="str">
        <f t="shared" si="52"/>
        <v/>
      </c>
      <c r="E500" s="319"/>
      <c r="F500" s="319"/>
      <c r="G500" s="259" t="str">
        <f t="shared" si="53"/>
        <v/>
      </c>
      <c r="H500" s="259" t="str">
        <f t="shared" si="54"/>
        <v/>
      </c>
      <c r="I500" s="259" t="str">
        <f t="shared" si="55"/>
        <v/>
      </c>
      <c r="J500" s="181"/>
    </row>
    <row r="501" spans="1:10">
      <c r="A501" s="257" t="str">
        <f t="shared" si="49"/>
        <v/>
      </c>
      <c r="B501" s="258" t="str">
        <f t="shared" si="50"/>
        <v/>
      </c>
      <c r="C501" s="292" t="str">
        <f t="shared" si="51"/>
        <v/>
      </c>
      <c r="D501" s="318" t="str">
        <f t="shared" si="52"/>
        <v/>
      </c>
      <c r="E501" s="319"/>
      <c r="F501" s="319"/>
      <c r="G501" s="259" t="str">
        <f t="shared" si="53"/>
        <v/>
      </c>
      <c r="H501" s="259" t="str">
        <f t="shared" si="54"/>
        <v/>
      </c>
      <c r="I501" s="259" t="str">
        <f t="shared" si="55"/>
        <v/>
      </c>
      <c r="J501" s="181"/>
    </row>
    <row r="502" spans="1:10">
      <c r="A502" s="257" t="str">
        <f t="shared" si="49"/>
        <v/>
      </c>
      <c r="B502" s="258" t="str">
        <f t="shared" si="50"/>
        <v/>
      </c>
      <c r="C502" s="292" t="str">
        <f t="shared" si="51"/>
        <v/>
      </c>
      <c r="D502" s="318" t="str">
        <f t="shared" si="52"/>
        <v/>
      </c>
      <c r="E502" s="319"/>
      <c r="F502" s="319"/>
      <c r="G502" s="259" t="str">
        <f t="shared" si="53"/>
        <v/>
      </c>
      <c r="H502" s="259" t="str">
        <f t="shared" si="54"/>
        <v/>
      </c>
      <c r="I502" s="259" t="str">
        <f t="shared" si="55"/>
        <v/>
      </c>
      <c r="J502" s="181"/>
    </row>
    <row r="503" spans="1:10">
      <c r="A503" s="257" t="str">
        <f t="shared" si="49"/>
        <v/>
      </c>
      <c r="B503" s="258" t="str">
        <f t="shared" si="50"/>
        <v/>
      </c>
      <c r="C503" s="292" t="str">
        <f t="shared" si="51"/>
        <v/>
      </c>
      <c r="D503" s="318" t="str">
        <f t="shared" si="52"/>
        <v/>
      </c>
      <c r="E503" s="319"/>
      <c r="F503" s="319"/>
      <c r="G503" s="259" t="str">
        <f t="shared" si="53"/>
        <v/>
      </c>
      <c r="H503" s="259" t="str">
        <f t="shared" si="54"/>
        <v/>
      </c>
      <c r="I503" s="259" t="str">
        <f t="shared" si="55"/>
        <v/>
      </c>
      <c r="J503" s="181"/>
    </row>
    <row r="504" spans="1:10">
      <c r="A504" s="257" t="str">
        <f t="shared" si="49"/>
        <v/>
      </c>
      <c r="B504" s="258" t="str">
        <f t="shared" si="50"/>
        <v/>
      </c>
      <c r="C504" s="292" t="str">
        <f t="shared" si="51"/>
        <v/>
      </c>
      <c r="D504" s="318" t="str">
        <f t="shared" si="52"/>
        <v/>
      </c>
      <c r="E504" s="319"/>
      <c r="F504" s="319"/>
      <c r="G504" s="259" t="str">
        <f t="shared" si="53"/>
        <v/>
      </c>
      <c r="H504" s="259" t="str">
        <f t="shared" si="54"/>
        <v/>
      </c>
      <c r="I504" s="259" t="str">
        <f t="shared" si="55"/>
        <v/>
      </c>
      <c r="J504" s="181"/>
    </row>
    <row r="505" spans="1:10">
      <c r="A505" s="257" t="str">
        <f t="shared" si="49"/>
        <v/>
      </c>
      <c r="B505" s="258" t="str">
        <f t="shared" si="50"/>
        <v/>
      </c>
      <c r="C505" s="292" t="str">
        <f t="shared" si="51"/>
        <v/>
      </c>
      <c r="D505" s="318" t="str">
        <f t="shared" si="52"/>
        <v/>
      </c>
      <c r="E505" s="319"/>
      <c r="F505" s="319"/>
      <c r="G505" s="259" t="str">
        <f t="shared" si="53"/>
        <v/>
      </c>
      <c r="H505" s="259" t="str">
        <f t="shared" si="54"/>
        <v/>
      </c>
      <c r="I505" s="259" t="str">
        <f t="shared" si="55"/>
        <v/>
      </c>
      <c r="J505" s="181"/>
    </row>
    <row r="506" spans="1:10">
      <c r="A506" s="257" t="str">
        <f t="shared" si="49"/>
        <v/>
      </c>
      <c r="B506" s="258" t="str">
        <f t="shared" si="50"/>
        <v/>
      </c>
      <c r="C506" s="292" t="str">
        <f t="shared" si="51"/>
        <v/>
      </c>
      <c r="D506" s="318" t="str">
        <f t="shared" si="52"/>
        <v/>
      </c>
      <c r="E506" s="319"/>
      <c r="F506" s="319"/>
      <c r="G506" s="259" t="str">
        <f t="shared" si="53"/>
        <v/>
      </c>
      <c r="H506" s="259" t="str">
        <f t="shared" si="54"/>
        <v/>
      </c>
      <c r="I506" s="259" t="str">
        <f t="shared" si="55"/>
        <v/>
      </c>
      <c r="J506" s="181"/>
    </row>
    <row r="507" spans="1:10">
      <c r="A507" s="257" t="str">
        <f t="shared" si="49"/>
        <v/>
      </c>
      <c r="B507" s="258" t="str">
        <f t="shared" si="50"/>
        <v/>
      </c>
      <c r="C507" s="292" t="str">
        <f t="shared" si="51"/>
        <v/>
      </c>
      <c r="D507" s="318" t="str">
        <f t="shared" si="52"/>
        <v/>
      </c>
      <c r="E507" s="319"/>
      <c r="F507" s="319"/>
      <c r="G507" s="259" t="str">
        <f t="shared" si="53"/>
        <v/>
      </c>
      <c r="H507" s="259" t="str">
        <f t="shared" si="54"/>
        <v/>
      </c>
      <c r="I507" s="259" t="str">
        <f t="shared" si="55"/>
        <v/>
      </c>
      <c r="J507" s="181"/>
    </row>
    <row r="508" spans="1:10">
      <c r="A508" s="58"/>
      <c r="B508" s="179"/>
      <c r="C508" s="179"/>
      <c r="D508" s="324"/>
      <c r="E508" s="324"/>
      <c r="F508" s="324"/>
      <c r="G508" s="181"/>
      <c r="H508" s="181"/>
      <c r="I508" s="181"/>
      <c r="J508" s="181"/>
    </row>
    <row r="509" spans="1:10">
      <c r="A509" s="58"/>
      <c r="B509" s="179"/>
      <c r="C509" s="179"/>
      <c r="D509" s="324"/>
      <c r="E509" s="324"/>
      <c r="F509" s="324"/>
      <c r="G509" s="181"/>
      <c r="H509" s="181"/>
      <c r="I509" s="181"/>
      <c r="J509" s="181"/>
    </row>
    <row r="510" spans="1:10">
      <c r="A510" s="58"/>
      <c r="B510" s="179"/>
      <c r="C510" s="179"/>
      <c r="D510" s="324"/>
      <c r="E510" s="324"/>
      <c r="F510" s="324"/>
      <c r="G510" s="181"/>
      <c r="H510" s="181"/>
      <c r="I510" s="181"/>
      <c r="J510" s="181"/>
    </row>
    <row r="511" spans="1:10">
      <c r="A511" s="58"/>
      <c r="B511" s="179"/>
      <c r="C511" s="179"/>
      <c r="D511" s="324"/>
      <c r="E511" s="324"/>
      <c r="F511" s="324"/>
      <c r="G511" s="181"/>
      <c r="H511" s="181"/>
      <c r="I511" s="181"/>
      <c r="J511" s="181"/>
    </row>
    <row r="512" spans="1:10">
      <c r="A512" s="58"/>
      <c r="B512" s="179"/>
      <c r="C512" s="179"/>
      <c r="D512" s="324"/>
      <c r="E512" s="324"/>
      <c r="F512" s="324"/>
      <c r="G512" s="181"/>
      <c r="H512" s="181"/>
      <c r="I512" s="181"/>
      <c r="J512" s="181"/>
    </row>
    <row r="513" spans="1:10">
      <c r="A513" s="58"/>
      <c r="B513" s="179"/>
      <c r="C513" s="179"/>
      <c r="D513" s="324"/>
      <c r="E513" s="324"/>
      <c r="F513" s="324"/>
      <c r="G513" s="181"/>
      <c r="H513" s="181"/>
      <c r="I513" s="181"/>
      <c r="J513" s="181"/>
    </row>
    <row r="514" spans="1:10">
      <c r="A514" s="58"/>
      <c r="B514" s="179"/>
      <c r="C514" s="179"/>
      <c r="D514" s="324"/>
      <c r="E514" s="324"/>
      <c r="F514" s="324"/>
      <c r="G514" s="181"/>
      <c r="H514" s="181"/>
      <c r="I514" s="181"/>
      <c r="J514" s="181"/>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2"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3" customFormat="1" ht="17" customHeight="1">
      <c r="A1" s="153" t="str">
        <f ca="1">日記簿!F1</f>
        <v/>
      </c>
      <c r="B1" s="161"/>
      <c r="C1" s="161"/>
      <c r="D1" s="162" t="s">
        <v>33</v>
      </c>
      <c r="E1" s="163">
        <f>IF(F3=0,0,MATCH(F3,傳票編號,0))</f>
        <v>8</v>
      </c>
      <c r="F1" s="162" t="s">
        <v>34</v>
      </c>
      <c r="G1" s="163">
        <f>IF(F3=0,0,COUNTIF(傳票編號,F3))</f>
        <v>7</v>
      </c>
      <c r="H1" s="164" t="str">
        <f ca="1">IF(E42&lt;&gt;F42,"●傳票借貸不平●","")</f>
        <v/>
      </c>
      <c r="I1" s="305" t="s">
        <v>213</v>
      </c>
    </row>
    <row r="2" spans="1:9" ht="19.5">
      <c r="B2" s="26"/>
      <c r="C2" s="26"/>
      <c r="D2" s="57" t="str">
        <f>公司名稱</f>
        <v>社團法人OO協會</v>
      </c>
    </row>
    <row r="3" spans="1:9" ht="19.5">
      <c r="B3" s="1"/>
      <c r="C3" s="1"/>
      <c r="D3" s="197" t="s">
        <v>8</v>
      </c>
      <c r="E3" s="27" t="s">
        <v>10</v>
      </c>
      <c r="F3" s="99" t="s">
        <v>169</v>
      </c>
      <c r="H3" s="72"/>
    </row>
    <row r="4" spans="1:9" ht="19.5">
      <c r="B4" s="209" t="str">
        <f ca="1">IF(F3=0,"",INDIRECT(ADDRESS(E1,8,1,1,"日記簿")))</f>
        <v>開帳</v>
      </c>
      <c r="C4" s="209"/>
      <c r="D4" s="198">
        <f ca="1">IF(F3=0,"",INDIRECT(ADDRESS(E1,4,1,1,"日記簿")))</f>
        <v>45292</v>
      </c>
      <c r="E4" s="129"/>
      <c r="F4" s="129"/>
      <c r="G4" s="37"/>
    </row>
    <row r="5" spans="1:9" ht="5.15" customHeight="1" thickBot="1">
      <c r="B5" s="28"/>
      <c r="C5" s="28"/>
    </row>
    <row r="6" spans="1:9" ht="25" customHeight="1" thickBot="1">
      <c r="B6" s="210" t="s">
        <v>151</v>
      </c>
      <c r="C6" s="133" t="s">
        <v>163</v>
      </c>
      <c r="D6" s="133" t="s">
        <v>9</v>
      </c>
      <c r="E6" s="134" t="s">
        <v>3</v>
      </c>
      <c r="F6" s="135" t="s">
        <v>4</v>
      </c>
    </row>
    <row r="7" spans="1:9" ht="25" customHeight="1">
      <c r="B7" s="212" t="str">
        <f t="shared" ref="B7:B41" ca="1" si="0">IF(傳票列數&gt;=ROW()-6,INDIRECT(ADDRESS(傳票起始列+ROW()-7,9,1,1,"日記簿")),"")</f>
        <v>1110  零用金</v>
      </c>
      <c r="C7" s="300">
        <f t="shared" ref="C7:C41" ca="1" si="1">IF(傳票列數&gt;=ROW()-6,INDIRECT(ADDRESS(傳票起始列+ROW()-7,10,1,1,"日記簿")),"")</f>
        <v>0</v>
      </c>
      <c r="D7" s="130" t="str">
        <f t="shared" ref="D7:D41" ca="1" si="2">IF(傳票列數&gt;=ROW()-6,INDIRECT(ADDRESS(傳票起始列+ROW()-7,11,1,1,"日記簿")),"")</f>
        <v>上期結轉</v>
      </c>
      <c r="E7" s="131">
        <f t="shared" ref="E7:E41" ca="1" si="3">IF(傳票列數&gt;=ROW()-6,INDIRECT(ADDRESS(傳票起始列+ROW()-7,12,1,1,"日記簿")),"")</f>
        <v>10000</v>
      </c>
      <c r="F7" s="132">
        <f t="shared" ref="F7:F41" ca="1" si="4">IF(傳票列數&gt;=ROW()-6,INDIRECT(ADDRESS(傳票起始列+ROW()-7,13,1,1,"日記簿")),"")</f>
        <v>0</v>
      </c>
    </row>
    <row r="8" spans="1:9" ht="25" customHeight="1">
      <c r="B8" s="212" t="str">
        <f t="shared" ca="1" si="0"/>
        <v>1121  銀行存款-台銀活存</v>
      </c>
      <c r="C8" s="300">
        <f t="shared" ca="1" si="1"/>
        <v>0</v>
      </c>
      <c r="D8" s="130" t="str">
        <f t="shared" ca="1" si="2"/>
        <v>上期結轉</v>
      </c>
      <c r="E8" s="131">
        <f t="shared" ca="1" si="3"/>
        <v>200000</v>
      </c>
      <c r="F8" s="132">
        <f t="shared" ca="1" si="4"/>
        <v>0</v>
      </c>
    </row>
    <row r="9" spans="1:9" ht="25" customHeight="1">
      <c r="B9" s="212" t="str">
        <f t="shared" ca="1" si="0"/>
        <v>1160  預付款項</v>
      </c>
      <c r="C9" s="300">
        <f t="shared" ca="1" si="1"/>
        <v>0</v>
      </c>
      <c r="D9" s="130" t="str">
        <f t="shared" ca="1" si="2"/>
        <v>上期結轉</v>
      </c>
      <c r="E9" s="131">
        <f t="shared" ca="1" si="3"/>
        <v>65000</v>
      </c>
      <c r="F9" s="132">
        <f t="shared" ca="1" si="4"/>
        <v>0</v>
      </c>
    </row>
    <row r="10" spans="1:9" ht="25" customHeight="1">
      <c r="B10" s="212" t="str">
        <f t="shared" ca="1" si="0"/>
        <v>1210  基金專戶-台銀活存</v>
      </c>
      <c r="C10" s="300">
        <f t="shared" ca="1" si="1"/>
        <v>0</v>
      </c>
      <c r="D10" s="130" t="str">
        <f t="shared" ca="1" si="2"/>
        <v>上期結轉</v>
      </c>
      <c r="E10" s="131">
        <f t="shared" ca="1" si="3"/>
        <v>1000000</v>
      </c>
      <c r="F10" s="132">
        <f t="shared" ca="1" si="4"/>
        <v>0</v>
      </c>
    </row>
    <row r="11" spans="1:9" ht="25" customHeight="1">
      <c r="B11" s="212" t="str">
        <f t="shared" ca="1" si="0"/>
        <v>2130  應付款項</v>
      </c>
      <c r="C11" s="300">
        <f t="shared" ca="1" si="1"/>
        <v>0</v>
      </c>
      <c r="D11" s="130" t="str">
        <f t="shared" ca="1" si="2"/>
        <v>上期結轉</v>
      </c>
      <c r="E11" s="131">
        <f t="shared" ca="1" si="3"/>
        <v>0</v>
      </c>
      <c r="F11" s="132">
        <f t="shared" ca="1" si="4"/>
        <v>5000</v>
      </c>
    </row>
    <row r="12" spans="1:9" ht="25" customHeight="1">
      <c r="B12" s="212" t="str">
        <f t="shared" ca="1" si="0"/>
        <v>3110  基金</v>
      </c>
      <c r="C12" s="300">
        <f t="shared" ca="1" si="1"/>
        <v>0</v>
      </c>
      <c r="D12" s="130" t="str">
        <f t="shared" ca="1" si="2"/>
        <v>上期結轉</v>
      </c>
      <c r="E12" s="131">
        <f t="shared" ca="1" si="3"/>
        <v>0</v>
      </c>
      <c r="F12" s="132">
        <f t="shared" ca="1" si="4"/>
        <v>1000000</v>
      </c>
    </row>
    <row r="13" spans="1:9" ht="25" customHeight="1">
      <c r="B13" s="212" t="str">
        <f t="shared" ca="1" si="0"/>
        <v>3210  累計餘絀</v>
      </c>
      <c r="C13" s="300">
        <f t="shared" ca="1" si="1"/>
        <v>0</v>
      </c>
      <c r="D13" s="130" t="str">
        <f t="shared" ca="1" si="2"/>
        <v>上期結轉</v>
      </c>
      <c r="E13" s="131">
        <f t="shared" ca="1" si="3"/>
        <v>0</v>
      </c>
      <c r="F13" s="132">
        <f t="shared" ca="1" si="4"/>
        <v>270000</v>
      </c>
    </row>
    <row r="14" spans="1:9" ht="25" customHeight="1">
      <c r="B14" s="212" t="str">
        <f t="shared" ca="1" si="0"/>
        <v/>
      </c>
      <c r="C14" s="300" t="str">
        <f t="shared" ca="1" si="1"/>
        <v/>
      </c>
      <c r="D14" s="130" t="str">
        <f t="shared" ca="1" si="2"/>
        <v/>
      </c>
      <c r="E14" s="131" t="str">
        <f t="shared" ca="1" si="3"/>
        <v/>
      </c>
      <c r="F14" s="132" t="str">
        <f t="shared" ca="1" si="4"/>
        <v/>
      </c>
    </row>
    <row r="15" spans="1:9" ht="25" customHeight="1">
      <c r="B15" s="212" t="str">
        <f t="shared" ca="1" si="0"/>
        <v/>
      </c>
      <c r="C15" s="300" t="str">
        <f t="shared" ca="1" si="1"/>
        <v/>
      </c>
      <c r="D15" s="130" t="str">
        <f t="shared" ca="1" si="2"/>
        <v/>
      </c>
      <c r="E15" s="131" t="str">
        <f t="shared" ca="1" si="3"/>
        <v/>
      </c>
      <c r="F15" s="132" t="str">
        <f t="shared" ca="1" si="4"/>
        <v/>
      </c>
    </row>
    <row r="16" spans="1:9" ht="25" customHeight="1">
      <c r="B16" s="212" t="str">
        <f t="shared" ca="1" si="0"/>
        <v/>
      </c>
      <c r="C16" s="300" t="str">
        <f t="shared" ca="1" si="1"/>
        <v/>
      </c>
      <c r="D16" s="130" t="str">
        <f t="shared" ca="1" si="2"/>
        <v/>
      </c>
      <c r="E16" s="131" t="str">
        <f t="shared" ca="1" si="3"/>
        <v/>
      </c>
      <c r="F16" s="132" t="str">
        <f t="shared" ca="1" si="4"/>
        <v/>
      </c>
    </row>
    <row r="17" spans="2:6" ht="25" customHeight="1">
      <c r="B17" s="212" t="str">
        <f t="shared" ca="1" si="0"/>
        <v/>
      </c>
      <c r="C17" s="300" t="str">
        <f t="shared" ca="1" si="1"/>
        <v/>
      </c>
      <c r="D17" s="130" t="str">
        <f t="shared" ca="1" si="2"/>
        <v/>
      </c>
      <c r="E17" s="131" t="str">
        <f t="shared" ca="1" si="3"/>
        <v/>
      </c>
      <c r="F17" s="132" t="str">
        <f t="shared" ca="1" si="4"/>
        <v/>
      </c>
    </row>
    <row r="18" spans="2:6" ht="25" customHeight="1" thickBot="1">
      <c r="B18" s="212" t="str">
        <f t="shared" ca="1" si="0"/>
        <v/>
      </c>
      <c r="C18" s="300" t="str">
        <f t="shared" ca="1" si="1"/>
        <v/>
      </c>
      <c r="D18" s="130" t="str">
        <f t="shared" ca="1" si="2"/>
        <v/>
      </c>
      <c r="E18" s="131" t="str">
        <f t="shared" ca="1" si="3"/>
        <v/>
      </c>
      <c r="F18" s="132" t="str">
        <f t="shared" ca="1" si="4"/>
        <v/>
      </c>
    </row>
    <row r="19" spans="2:6" ht="25" hidden="1" customHeight="1">
      <c r="B19" s="212" t="str">
        <f t="shared" ca="1" si="0"/>
        <v/>
      </c>
      <c r="C19" s="300" t="str">
        <f t="shared" ca="1" si="1"/>
        <v/>
      </c>
      <c r="D19" s="130" t="str">
        <f t="shared" ca="1" si="2"/>
        <v/>
      </c>
      <c r="E19" s="131" t="str">
        <f t="shared" ca="1" si="3"/>
        <v/>
      </c>
      <c r="F19" s="132" t="str">
        <f t="shared" ca="1" si="4"/>
        <v/>
      </c>
    </row>
    <row r="20" spans="2:6" ht="25" hidden="1" customHeight="1">
      <c r="B20" s="212" t="str">
        <f t="shared" ca="1" si="0"/>
        <v/>
      </c>
      <c r="C20" s="300" t="str">
        <f t="shared" ca="1" si="1"/>
        <v/>
      </c>
      <c r="D20" s="130" t="str">
        <f t="shared" ca="1" si="2"/>
        <v/>
      </c>
      <c r="E20" s="131" t="str">
        <f t="shared" ca="1" si="3"/>
        <v/>
      </c>
      <c r="F20" s="132" t="str">
        <f t="shared" ca="1" si="4"/>
        <v/>
      </c>
    </row>
    <row r="21" spans="2:6" ht="25" hidden="1" customHeight="1">
      <c r="B21" s="212" t="str">
        <f t="shared" ca="1" si="0"/>
        <v/>
      </c>
      <c r="C21" s="300" t="str">
        <f t="shared" ca="1" si="1"/>
        <v/>
      </c>
      <c r="D21" s="130" t="str">
        <f t="shared" ca="1" si="2"/>
        <v/>
      </c>
      <c r="E21" s="131" t="str">
        <f t="shared" ca="1" si="3"/>
        <v/>
      </c>
      <c r="F21" s="132" t="str">
        <f t="shared" ca="1" si="4"/>
        <v/>
      </c>
    </row>
    <row r="22" spans="2:6" ht="25" hidden="1" customHeight="1">
      <c r="B22" s="212" t="str">
        <f t="shared" ca="1" si="0"/>
        <v/>
      </c>
      <c r="C22" s="300" t="str">
        <f t="shared" ca="1" si="1"/>
        <v/>
      </c>
      <c r="D22" s="130" t="str">
        <f t="shared" ca="1" si="2"/>
        <v/>
      </c>
      <c r="E22" s="131" t="str">
        <f t="shared" ca="1" si="3"/>
        <v/>
      </c>
      <c r="F22" s="132" t="str">
        <f t="shared" ca="1" si="4"/>
        <v/>
      </c>
    </row>
    <row r="23" spans="2:6" ht="25" hidden="1" customHeight="1">
      <c r="B23" s="212" t="str">
        <f t="shared" ca="1" si="0"/>
        <v/>
      </c>
      <c r="C23" s="300" t="str">
        <f t="shared" ca="1" si="1"/>
        <v/>
      </c>
      <c r="D23" s="130" t="str">
        <f t="shared" ca="1" si="2"/>
        <v/>
      </c>
      <c r="E23" s="131" t="str">
        <f t="shared" ca="1" si="3"/>
        <v/>
      </c>
      <c r="F23" s="132" t="str">
        <f t="shared" ca="1" si="4"/>
        <v/>
      </c>
    </row>
    <row r="24" spans="2:6" ht="25" hidden="1" customHeight="1">
      <c r="B24" s="212" t="str">
        <f t="shared" ca="1" si="0"/>
        <v/>
      </c>
      <c r="C24" s="300" t="str">
        <f t="shared" ca="1" si="1"/>
        <v/>
      </c>
      <c r="D24" s="130" t="str">
        <f t="shared" ca="1" si="2"/>
        <v/>
      </c>
      <c r="E24" s="131" t="str">
        <f t="shared" ca="1" si="3"/>
        <v/>
      </c>
      <c r="F24" s="132" t="str">
        <f t="shared" ca="1" si="4"/>
        <v/>
      </c>
    </row>
    <row r="25" spans="2:6" ht="25" hidden="1" customHeight="1">
      <c r="B25" s="212" t="str">
        <f t="shared" ca="1" si="0"/>
        <v/>
      </c>
      <c r="C25" s="300" t="str">
        <f t="shared" ca="1" si="1"/>
        <v/>
      </c>
      <c r="D25" s="130" t="str">
        <f t="shared" ca="1" si="2"/>
        <v/>
      </c>
      <c r="E25" s="131" t="str">
        <f t="shared" ca="1" si="3"/>
        <v/>
      </c>
      <c r="F25" s="132" t="str">
        <f t="shared" ca="1" si="4"/>
        <v/>
      </c>
    </row>
    <row r="26" spans="2:6" ht="25" hidden="1" customHeight="1">
      <c r="B26" s="212" t="str">
        <f t="shared" ca="1" si="0"/>
        <v/>
      </c>
      <c r="C26" s="300" t="str">
        <f t="shared" ca="1" si="1"/>
        <v/>
      </c>
      <c r="D26" s="130" t="str">
        <f t="shared" ca="1" si="2"/>
        <v/>
      </c>
      <c r="E26" s="131" t="str">
        <f t="shared" ca="1" si="3"/>
        <v/>
      </c>
      <c r="F26" s="132" t="str">
        <f t="shared" ca="1" si="4"/>
        <v/>
      </c>
    </row>
    <row r="27" spans="2:6" ht="25" hidden="1" customHeight="1">
      <c r="B27" s="212" t="str">
        <f t="shared" ca="1" si="0"/>
        <v/>
      </c>
      <c r="C27" s="300" t="str">
        <f t="shared" ca="1" si="1"/>
        <v/>
      </c>
      <c r="D27" s="130" t="str">
        <f t="shared" ca="1" si="2"/>
        <v/>
      </c>
      <c r="E27" s="131" t="str">
        <f t="shared" ca="1" si="3"/>
        <v/>
      </c>
      <c r="F27" s="132" t="str">
        <f t="shared" ca="1" si="4"/>
        <v/>
      </c>
    </row>
    <row r="28" spans="2:6" ht="25" hidden="1" customHeight="1">
      <c r="B28" s="212" t="str">
        <f t="shared" ca="1" si="0"/>
        <v/>
      </c>
      <c r="C28" s="300" t="str">
        <f t="shared" ca="1" si="1"/>
        <v/>
      </c>
      <c r="D28" s="130" t="str">
        <f t="shared" ca="1" si="2"/>
        <v/>
      </c>
      <c r="E28" s="131" t="str">
        <f t="shared" ca="1" si="3"/>
        <v/>
      </c>
      <c r="F28" s="132" t="str">
        <f t="shared" ca="1" si="4"/>
        <v/>
      </c>
    </row>
    <row r="29" spans="2:6" ht="25" hidden="1" customHeight="1">
      <c r="B29" s="212" t="str">
        <f t="shared" ca="1" si="0"/>
        <v/>
      </c>
      <c r="C29" s="300" t="str">
        <f t="shared" ca="1" si="1"/>
        <v/>
      </c>
      <c r="D29" s="130" t="str">
        <f t="shared" ca="1" si="2"/>
        <v/>
      </c>
      <c r="E29" s="131" t="str">
        <f t="shared" ca="1" si="3"/>
        <v/>
      </c>
      <c r="F29" s="132" t="str">
        <f t="shared" ca="1" si="4"/>
        <v/>
      </c>
    </row>
    <row r="30" spans="2:6" ht="25" hidden="1" customHeight="1">
      <c r="B30" s="212" t="str">
        <f t="shared" ca="1" si="0"/>
        <v/>
      </c>
      <c r="C30" s="300" t="str">
        <f t="shared" ca="1" si="1"/>
        <v/>
      </c>
      <c r="D30" s="130" t="str">
        <f t="shared" ca="1" si="2"/>
        <v/>
      </c>
      <c r="E30" s="131" t="str">
        <f t="shared" ca="1" si="3"/>
        <v/>
      </c>
      <c r="F30" s="132" t="str">
        <f t="shared" ca="1" si="4"/>
        <v/>
      </c>
    </row>
    <row r="31" spans="2:6" ht="25" hidden="1" customHeight="1">
      <c r="B31" s="212" t="str">
        <f t="shared" ca="1" si="0"/>
        <v/>
      </c>
      <c r="C31" s="300" t="str">
        <f t="shared" ca="1" si="1"/>
        <v/>
      </c>
      <c r="D31" s="130" t="str">
        <f t="shared" ca="1" si="2"/>
        <v/>
      </c>
      <c r="E31" s="131" t="str">
        <f t="shared" ca="1" si="3"/>
        <v/>
      </c>
      <c r="F31" s="132" t="str">
        <f t="shared" ca="1" si="4"/>
        <v/>
      </c>
    </row>
    <row r="32" spans="2:6" ht="25" hidden="1" customHeight="1">
      <c r="B32" s="212" t="str">
        <f t="shared" ca="1" si="0"/>
        <v/>
      </c>
      <c r="C32" s="300" t="str">
        <f t="shared" ca="1" si="1"/>
        <v/>
      </c>
      <c r="D32" s="130" t="str">
        <f t="shared" ca="1" si="2"/>
        <v/>
      </c>
      <c r="E32" s="131" t="str">
        <f t="shared" ca="1" si="3"/>
        <v/>
      </c>
      <c r="F32" s="132" t="str">
        <f t="shared" ca="1" si="4"/>
        <v/>
      </c>
    </row>
    <row r="33" spans="2:6" ht="25" hidden="1" customHeight="1">
      <c r="B33" s="212" t="str">
        <f t="shared" ca="1" si="0"/>
        <v/>
      </c>
      <c r="C33" s="300" t="str">
        <f t="shared" ca="1" si="1"/>
        <v/>
      </c>
      <c r="D33" s="130" t="str">
        <f t="shared" ca="1" si="2"/>
        <v/>
      </c>
      <c r="E33" s="131" t="str">
        <f t="shared" ca="1" si="3"/>
        <v/>
      </c>
      <c r="F33" s="132" t="str">
        <f t="shared" ca="1" si="4"/>
        <v/>
      </c>
    </row>
    <row r="34" spans="2:6" ht="25" hidden="1" customHeight="1">
      <c r="B34" s="212" t="str">
        <f t="shared" ca="1" si="0"/>
        <v/>
      </c>
      <c r="C34" s="300" t="str">
        <f t="shared" ca="1" si="1"/>
        <v/>
      </c>
      <c r="D34" s="130" t="str">
        <f t="shared" ca="1" si="2"/>
        <v/>
      </c>
      <c r="E34" s="131" t="str">
        <f t="shared" ca="1" si="3"/>
        <v/>
      </c>
      <c r="F34" s="132" t="str">
        <f t="shared" ca="1" si="4"/>
        <v/>
      </c>
    </row>
    <row r="35" spans="2:6" ht="25" hidden="1" customHeight="1">
      <c r="B35" s="212" t="str">
        <f t="shared" ca="1" si="0"/>
        <v/>
      </c>
      <c r="C35" s="300" t="str">
        <f t="shared" ca="1" si="1"/>
        <v/>
      </c>
      <c r="D35" s="130" t="str">
        <f t="shared" ca="1" si="2"/>
        <v/>
      </c>
      <c r="E35" s="131" t="str">
        <f t="shared" ca="1" si="3"/>
        <v/>
      </c>
      <c r="F35" s="132" t="str">
        <f t="shared" ca="1" si="4"/>
        <v/>
      </c>
    </row>
    <row r="36" spans="2:6" ht="25" hidden="1" customHeight="1">
      <c r="B36" s="212" t="str">
        <f t="shared" ca="1" si="0"/>
        <v/>
      </c>
      <c r="C36" s="300" t="str">
        <f t="shared" ca="1" si="1"/>
        <v/>
      </c>
      <c r="D36" s="130" t="str">
        <f t="shared" ca="1" si="2"/>
        <v/>
      </c>
      <c r="E36" s="131" t="str">
        <f t="shared" ca="1" si="3"/>
        <v/>
      </c>
      <c r="F36" s="132" t="str">
        <f t="shared" ca="1" si="4"/>
        <v/>
      </c>
    </row>
    <row r="37" spans="2:6" ht="25" hidden="1" customHeight="1">
      <c r="B37" s="212" t="str">
        <f t="shared" ca="1" si="0"/>
        <v/>
      </c>
      <c r="C37" s="300" t="str">
        <f t="shared" ca="1" si="1"/>
        <v/>
      </c>
      <c r="D37" s="130" t="str">
        <f t="shared" ca="1" si="2"/>
        <v/>
      </c>
      <c r="E37" s="131" t="str">
        <f t="shared" ca="1" si="3"/>
        <v/>
      </c>
      <c r="F37" s="132" t="str">
        <f t="shared" ca="1" si="4"/>
        <v/>
      </c>
    </row>
    <row r="38" spans="2:6" ht="25" hidden="1" customHeight="1">
      <c r="B38" s="212" t="str">
        <f t="shared" ca="1" si="0"/>
        <v/>
      </c>
      <c r="C38" s="300" t="str">
        <f t="shared" ca="1" si="1"/>
        <v/>
      </c>
      <c r="D38" s="130" t="str">
        <f t="shared" ca="1" si="2"/>
        <v/>
      </c>
      <c r="E38" s="131" t="str">
        <f t="shared" ca="1" si="3"/>
        <v/>
      </c>
      <c r="F38" s="132" t="str">
        <f t="shared" ca="1" si="4"/>
        <v/>
      </c>
    </row>
    <row r="39" spans="2:6" ht="25" hidden="1" customHeight="1">
      <c r="B39" s="212" t="str">
        <f t="shared" ca="1" si="0"/>
        <v/>
      </c>
      <c r="C39" s="300" t="str">
        <f t="shared" ca="1" si="1"/>
        <v/>
      </c>
      <c r="D39" s="130" t="str">
        <f t="shared" ca="1" si="2"/>
        <v/>
      </c>
      <c r="E39" s="131" t="str">
        <f t="shared" ca="1" si="3"/>
        <v/>
      </c>
      <c r="F39" s="132" t="str">
        <f t="shared" ca="1" si="4"/>
        <v/>
      </c>
    </row>
    <row r="40" spans="2:6" ht="25" hidden="1" customHeight="1">
      <c r="B40" s="212" t="str">
        <f t="shared" ca="1" si="0"/>
        <v/>
      </c>
      <c r="C40" s="300" t="str">
        <f t="shared" ca="1" si="1"/>
        <v/>
      </c>
      <c r="D40" s="130" t="str">
        <f t="shared" ca="1" si="2"/>
        <v/>
      </c>
      <c r="E40" s="131" t="str">
        <f t="shared" ca="1" si="3"/>
        <v/>
      </c>
      <c r="F40" s="132" t="str">
        <f t="shared" ca="1" si="4"/>
        <v/>
      </c>
    </row>
    <row r="41" spans="2:6" ht="25" hidden="1" customHeight="1" thickBot="1">
      <c r="B41" s="212" t="str">
        <f t="shared" ca="1" si="0"/>
        <v/>
      </c>
      <c r="C41" s="300" t="str">
        <f t="shared" ca="1" si="1"/>
        <v/>
      </c>
      <c r="D41" s="130" t="str">
        <f t="shared" ca="1" si="2"/>
        <v/>
      </c>
      <c r="E41" s="131" t="str">
        <f t="shared" ca="1" si="3"/>
        <v/>
      </c>
      <c r="F41" s="132" t="str">
        <f t="shared" ca="1" si="4"/>
        <v/>
      </c>
    </row>
    <row r="42" spans="2:6" ht="25" customHeight="1" thickTop="1" thickBot="1">
      <c r="B42" s="211"/>
      <c r="C42" s="260"/>
      <c r="D42" s="136"/>
      <c r="E42" s="137">
        <f ca="1">SUM(E7:E41)</f>
        <v>1275000</v>
      </c>
      <c r="F42" s="138">
        <f ca="1">SUM(F7:F41)</f>
        <v>1275000</v>
      </c>
    </row>
    <row r="44" spans="2:6">
      <c r="B44" s="325" t="s">
        <v>69</v>
      </c>
      <c r="C44" s="325"/>
      <c r="D44" s="325"/>
      <c r="E44" s="325"/>
      <c r="F44" s="325"/>
    </row>
    <row r="46" spans="2:6">
      <c r="B46" s="306"/>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M3000" r:id="rId6">
            <anchor moveWithCells="1">
              <from>
                <xdr:col>7</xdr:col>
                <xdr:colOff>12700</xdr:colOff>
                <xdr:row>1</xdr:row>
                <xdr:rowOff>6350</xdr:rowOff>
              </from>
              <to>
                <xdr:col>14</xdr:col>
                <xdr:colOff>165100</xdr:colOff>
                <xdr:row>41</xdr:row>
                <xdr:rowOff>19050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日記簿!F7:F3000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3" customFormat="1" ht="17" customHeight="1">
      <c r="A1" s="168" t="str">
        <f ca="1">日記簿!F1</f>
        <v/>
      </c>
      <c r="C1" s="165"/>
      <c r="D1" s="166">
        <f>會計項目表!D1</f>
        <v>11</v>
      </c>
      <c r="E1" s="167"/>
      <c r="H1" s="165"/>
      <c r="I1" s="178">
        <f>會計項目表!F1</f>
        <v>13</v>
      </c>
      <c r="K1" s="272">
        <f>MATCH(K2,清單!K3:K16,0)</f>
        <v>13</v>
      </c>
      <c r="M1" s="164"/>
      <c r="N1" s="164"/>
    </row>
    <row r="2" spans="1:26" s="18" customFormat="1" ht="20" customHeight="1" thickBot="1">
      <c r="A2" s="200"/>
      <c r="B2" s="57" t="str">
        <f>公司名稱</f>
        <v>社團法人OO協會</v>
      </c>
      <c r="C2" s="57"/>
      <c r="D2" s="57"/>
      <c r="E2" s="57"/>
      <c r="F2" s="57"/>
      <c r="G2" s="57"/>
      <c r="H2" s="57"/>
      <c r="I2" s="201"/>
      <c r="J2" s="17"/>
      <c r="K2" s="271" t="s">
        <v>123</v>
      </c>
      <c r="M2" s="19"/>
      <c r="N2" s="19"/>
    </row>
    <row r="3" spans="1:26" s="18" customFormat="1" ht="20" customHeight="1" thickBot="1">
      <c r="A3" s="200"/>
      <c r="B3" s="57" t="s">
        <v>6</v>
      </c>
      <c r="C3" s="57"/>
      <c r="D3" s="57"/>
      <c r="E3" s="57"/>
      <c r="F3" s="57"/>
      <c r="G3" s="57"/>
      <c r="H3" s="57"/>
      <c r="I3" s="201"/>
      <c r="J3" s="17"/>
      <c r="K3" s="308">
        <v>45611</v>
      </c>
      <c r="M3" s="19"/>
      <c r="N3" s="19"/>
    </row>
    <row r="4" spans="1:26" ht="20" customHeight="1" thickBot="1">
      <c r="A4" s="101"/>
      <c r="B4" s="20"/>
      <c r="C4" s="21"/>
      <c r="D4" s="326">
        <f>IF(K1&lt;14,VLOOKUP(K1,清單!J3:L15,3,FALSE),K3)</f>
        <v>45657</v>
      </c>
      <c r="E4" s="326"/>
      <c r="F4" s="326"/>
      <c r="G4" s="326"/>
      <c r="H4" s="21"/>
      <c r="I4" s="22" t="str">
        <f>日記簿!M5</f>
        <v>幣別：新台幣</v>
      </c>
    </row>
    <row r="5" spans="1:26" ht="20" customHeight="1">
      <c r="A5" s="102"/>
      <c r="B5" s="126" t="s">
        <v>66</v>
      </c>
      <c r="C5" s="127" t="s">
        <v>67</v>
      </c>
      <c r="D5" s="126" t="s">
        <v>65</v>
      </c>
      <c r="E5" s="126"/>
      <c r="F5" s="152"/>
      <c r="G5" s="126" t="s">
        <v>66</v>
      </c>
      <c r="H5" s="127" t="s">
        <v>67</v>
      </c>
      <c r="I5" s="126" t="s">
        <v>65</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88"/>
      <c r="Z6" s="189"/>
    </row>
    <row r="7" spans="1:26">
      <c r="B7" s="120">
        <f t="shared" ca="1" si="0"/>
        <v>1110</v>
      </c>
      <c r="C7" s="100" t="str">
        <f t="shared" ca="1" si="1"/>
        <v>零用金</v>
      </c>
      <c r="D7" s="118">
        <f t="shared" ca="1" si="2"/>
        <v>10000</v>
      </c>
      <c r="E7" s="118"/>
      <c r="F7" s="119"/>
      <c r="G7" s="120">
        <f t="shared" ca="1" si="3"/>
        <v>2130</v>
      </c>
      <c r="H7" s="100" t="str">
        <f t="shared" ca="1" si="4"/>
        <v>應付款項</v>
      </c>
      <c r="I7" s="118">
        <f t="shared" ca="1" si="5"/>
        <v>5000</v>
      </c>
      <c r="Y7" s="29"/>
      <c r="Z7" s="189"/>
    </row>
    <row r="8" spans="1:26">
      <c r="B8" s="120">
        <f t="shared" ca="1" si="0"/>
        <v>1121</v>
      </c>
      <c r="C8" s="100" t="str">
        <f t="shared" ca="1" si="1"/>
        <v>銀行存款-台銀活存</v>
      </c>
      <c r="D8" s="118">
        <f t="shared" ca="1" si="2"/>
        <v>288000</v>
      </c>
      <c r="E8" s="118"/>
      <c r="F8" s="119"/>
      <c r="G8" s="120">
        <f t="shared" ca="1" si="3"/>
        <v>0</v>
      </c>
      <c r="H8" s="100" t="str">
        <f t="shared" ca="1" si="4"/>
        <v>流動負債合計</v>
      </c>
      <c r="I8" s="118">
        <f t="shared" ca="1" si="5"/>
        <v>5000</v>
      </c>
      <c r="Y8" s="29"/>
      <c r="Z8" s="189"/>
    </row>
    <row r="9" spans="1:26">
      <c r="B9" s="120">
        <f t="shared" ca="1" si="0"/>
        <v>1160</v>
      </c>
      <c r="C9" s="100" t="str">
        <f t="shared" ca="1" si="1"/>
        <v>預付款項</v>
      </c>
      <c r="D9" s="118">
        <f t="shared" ca="1" si="2"/>
        <v>65000</v>
      </c>
      <c r="E9" s="118"/>
      <c r="F9" s="119"/>
      <c r="G9" s="120">
        <f t="shared" ca="1" si="3"/>
        <v>0</v>
      </c>
      <c r="H9" s="100">
        <f t="shared" ca="1" si="4"/>
        <v>0</v>
      </c>
      <c r="I9" s="118">
        <f t="shared" ca="1" si="5"/>
        <v>0</v>
      </c>
      <c r="Y9" s="29"/>
      <c r="Z9" s="189"/>
    </row>
    <row r="10" spans="1:26">
      <c r="B10" s="120">
        <f t="shared" ca="1" si="0"/>
        <v>0</v>
      </c>
      <c r="C10" s="100" t="str">
        <f t="shared" ca="1" si="1"/>
        <v>流動資產合計</v>
      </c>
      <c r="D10" s="118">
        <f t="shared" ca="1" si="2"/>
        <v>363000</v>
      </c>
      <c r="E10" s="118"/>
      <c r="F10" s="119"/>
      <c r="G10" s="120">
        <f t="shared" ca="1" si="3"/>
        <v>0</v>
      </c>
      <c r="H10" s="100" t="str">
        <f t="shared" ca="1" si="4"/>
        <v>負債總額</v>
      </c>
      <c r="I10" s="118">
        <f t="shared" ca="1" si="5"/>
        <v>5000</v>
      </c>
      <c r="Y10" s="29"/>
      <c r="Z10" s="189"/>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89"/>
    </row>
    <row r="12" spans="1:26">
      <c r="B12" s="120">
        <f t="shared" ca="1" si="0"/>
        <v>0</v>
      </c>
      <c r="C12" s="100" t="str">
        <f t="shared" ca="1" si="1"/>
        <v>基金專戶</v>
      </c>
      <c r="D12" s="118">
        <f t="shared" ca="1" si="2"/>
        <v>0</v>
      </c>
      <c r="E12" s="118"/>
      <c r="F12" s="119"/>
      <c r="G12" s="120">
        <f t="shared" ca="1" si="3"/>
        <v>0</v>
      </c>
      <c r="H12" s="100" t="str">
        <f t="shared" ca="1" si="4"/>
        <v>基金暨餘絀</v>
      </c>
      <c r="I12" s="118">
        <f t="shared" ca="1" si="5"/>
        <v>0</v>
      </c>
      <c r="Y12" s="29"/>
      <c r="Z12" s="189"/>
    </row>
    <row r="13" spans="1:26">
      <c r="B13" s="120">
        <f t="shared" ca="1" si="0"/>
        <v>1210</v>
      </c>
      <c r="C13" s="100" t="str">
        <f t="shared" ca="1" si="1"/>
        <v>基金專戶-台銀活存</v>
      </c>
      <c r="D13" s="118">
        <f t="shared" ca="1" si="2"/>
        <v>1000000</v>
      </c>
      <c r="E13" s="118"/>
      <c r="F13" s="119"/>
      <c r="G13" s="120">
        <f t="shared" ca="1" si="3"/>
        <v>3110</v>
      </c>
      <c r="H13" s="100" t="str">
        <f t="shared" ca="1" si="4"/>
        <v>基金</v>
      </c>
      <c r="I13" s="118">
        <f t="shared" ca="1" si="5"/>
        <v>1000000</v>
      </c>
      <c r="Y13" s="29"/>
      <c r="Z13" s="189"/>
    </row>
    <row r="14" spans="1:26">
      <c r="B14" s="120">
        <f t="shared" ca="1" si="0"/>
        <v>0</v>
      </c>
      <c r="C14" s="100" t="str">
        <f t="shared" ca="1" si="1"/>
        <v>基金專戶合計</v>
      </c>
      <c r="D14" s="118">
        <f t="shared" ca="1" si="2"/>
        <v>1000000</v>
      </c>
      <c r="E14" s="118"/>
      <c r="F14" s="119"/>
      <c r="G14" s="120">
        <f t="shared" ca="1" si="3"/>
        <v>3210</v>
      </c>
      <c r="H14" s="100" t="str">
        <f t="shared" ca="1" si="4"/>
        <v>累計餘絀</v>
      </c>
      <c r="I14" s="118">
        <f t="shared" ca="1" si="5"/>
        <v>270000</v>
      </c>
      <c r="Y14" s="29"/>
      <c r="Z14" s="189"/>
    </row>
    <row r="15" spans="1:26">
      <c r="B15" s="120">
        <f t="shared" ca="1" si="0"/>
        <v>0</v>
      </c>
      <c r="C15" s="100">
        <f t="shared" ca="1" si="1"/>
        <v>0</v>
      </c>
      <c r="D15" s="118">
        <f t="shared" ca="1" si="2"/>
        <v>0</v>
      </c>
      <c r="E15" s="118"/>
      <c r="F15" s="119"/>
      <c r="G15" s="120">
        <f t="shared" ca="1" si="3"/>
        <v>3440</v>
      </c>
      <c r="H15" s="100" t="str">
        <f t="shared" ca="1" si="4"/>
        <v>本期餘絀</v>
      </c>
      <c r="I15" s="118">
        <f t="shared" ca="1" si="5"/>
        <v>88000</v>
      </c>
      <c r="Y15" s="29"/>
      <c r="Z15" s="189"/>
    </row>
    <row r="16" spans="1:26">
      <c r="B16" s="120" t="str">
        <f t="shared" ca="1" si="0"/>
        <v/>
      </c>
      <c r="C16" s="100" t="str">
        <f t="shared" ca="1" si="1"/>
        <v/>
      </c>
      <c r="D16" s="118" t="str">
        <f t="shared" ca="1" si="2"/>
        <v/>
      </c>
      <c r="E16" s="118"/>
      <c r="F16" s="119"/>
      <c r="G16" s="120">
        <f t="shared" ca="1" si="3"/>
        <v>0</v>
      </c>
      <c r="H16" s="100" t="str">
        <f t="shared" ca="1" si="4"/>
        <v>基金暨餘絀總額</v>
      </c>
      <c r="I16" s="118">
        <f t="shared" ca="1" si="5"/>
        <v>1358000</v>
      </c>
      <c r="Y16" s="29"/>
      <c r="Z16" s="189"/>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89"/>
    </row>
    <row r="18" spans="2:26">
      <c r="B18" s="120">
        <f t="shared" ca="1" si="0"/>
        <v>0</v>
      </c>
      <c r="C18" s="100" t="str">
        <f t="shared" ca="1" si="1"/>
        <v>資產總額</v>
      </c>
      <c r="D18" s="118">
        <f t="shared" ca="1" si="2"/>
        <v>1363000</v>
      </c>
      <c r="E18" s="118"/>
      <c r="F18" s="119"/>
      <c r="G18" s="120">
        <f t="shared" ca="1" si="3"/>
        <v>0</v>
      </c>
      <c r="H18" s="100" t="str">
        <f t="shared" ca="1" si="4"/>
        <v>負債、基金暨餘絀總額</v>
      </c>
      <c r="I18" s="118">
        <f t="shared" ca="1" si="5"/>
        <v>1363000</v>
      </c>
      <c r="Y18" s="29"/>
      <c r="Z18" s="189"/>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89"/>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1" priority="4">
      <formula>LEN(B6)&gt;2</formula>
    </cfRule>
  </conditionalFormatting>
  <conditionalFormatting sqref="D6:D200">
    <cfRule type="expression" dxfId="40" priority="8" stopIfTrue="1">
      <formula>RIGHT($C6,2)="合計"</formula>
    </cfRule>
    <cfRule type="expression" dxfId="39" priority="9" stopIfTrue="1">
      <formula>RIGHT($C6,2)="總額"</formula>
    </cfRule>
    <cfRule type="expression" dxfId="38" priority="10" stopIfTrue="1">
      <formula>$C6="資產總額"</formula>
    </cfRule>
  </conditionalFormatting>
  <conditionalFormatting sqref="F6:F200">
    <cfRule type="expression" dxfId="37" priority="11">
      <formula>LEN(B7)+LEN(C7)+LEN(G7)+LEN(H7)+LEN(B6)+LEN(C6)+LEN(G6)+LEN(H6)&gt;0</formula>
    </cfRule>
  </conditionalFormatting>
  <conditionalFormatting sqref="H6:H200">
    <cfRule type="expression" dxfId="36" priority="3">
      <formula>LEN(G6)&gt;2</formula>
    </cfRule>
  </conditionalFormatting>
  <conditionalFormatting sqref="I6:I200">
    <cfRule type="expression" dxfId="35" priority="5" stopIfTrue="1">
      <formula>RIGHT(H6,2)="合計"</formula>
    </cfRule>
    <cfRule type="expression" dxfId="34" priority="6" stopIfTrue="1">
      <formula>RIGHT(H6,2)="總額"</formula>
    </cfRule>
    <cfRule type="expression" dxfId="33" priority="7" stopIfTrue="1">
      <formula>$C5="負債及權益總額"</formula>
    </cfRule>
  </conditionalFormatting>
  <conditionalFormatting sqref="K3">
    <cfRule type="expression" dxfId="32"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3" customFormat="1" ht="17" customHeight="1">
      <c r="B1" s="168" t="str">
        <f ca="1">日記簿!F1</f>
        <v/>
      </c>
      <c r="D1" s="158"/>
      <c r="E1" s="158"/>
      <c r="G1" s="261"/>
      <c r="H1" s="261"/>
      <c r="I1" s="261">
        <f>MATCH(I2,清單!O3:O16,0)</f>
        <v>13</v>
      </c>
    </row>
    <row r="2" spans="2:9" ht="20" customHeight="1" thickBot="1">
      <c r="B2" s="202" t="str">
        <f>"　　"&amp;公司名稱</f>
        <v>　　社團法人OO協會</v>
      </c>
      <c r="C2" s="203"/>
      <c r="D2" s="203"/>
      <c r="E2" s="203"/>
      <c r="H2" s="271" t="s">
        <v>178</v>
      </c>
      <c r="I2" s="271" t="s">
        <v>179</v>
      </c>
    </row>
    <row r="3" spans="2:9" ht="20" customHeight="1">
      <c r="B3" s="202" t="str">
        <f>IF(OR(H2="全部",H2=""),"收支表","專案收支表 - "&amp;VLOOKUP(H2,專案清單!B5:C50,2,FALSE))</f>
        <v>收支表</v>
      </c>
      <c r="C3" s="203"/>
      <c r="D3" s="203"/>
      <c r="E3" s="203"/>
      <c r="F3" s="34"/>
      <c r="I3" s="307">
        <v>45292</v>
      </c>
    </row>
    <row r="4" spans="2:9" ht="20" customHeight="1" thickBot="1">
      <c r="B4" s="15"/>
      <c r="C4" s="190">
        <f>IF(I1&lt;14,VLOOKUP(I1,清單!N3:Q15,3,FALSE),I3)</f>
        <v>45292</v>
      </c>
      <c r="D4" s="191">
        <f>IF(I1&lt;14,VLOOKUP(I1,清單!N3:Q15,4,FALSE),I4)</f>
        <v>45657</v>
      </c>
      <c r="E4" s="16"/>
      <c r="F4" s="16" t="str">
        <f>日記簿!M5</f>
        <v>幣別：新台幣</v>
      </c>
      <c r="H4" s="270"/>
      <c r="I4" s="308">
        <v>45657</v>
      </c>
    </row>
    <row r="5" spans="2:9" ht="20" customHeight="1">
      <c r="B5" s="126" t="s">
        <v>66</v>
      </c>
      <c r="C5" s="127" t="s">
        <v>67</v>
      </c>
      <c r="D5" s="34"/>
      <c r="E5" s="126" t="s">
        <v>65</v>
      </c>
      <c r="F5" s="126" t="s">
        <v>162</v>
      </c>
    </row>
    <row r="6" spans="2:9">
      <c r="B6" s="124" t="str">
        <f t="shared" ref="B6:B37" ca="1" si="0">IF(ISNA(VLOOKUP(ROW()-5,益表,1,FALSE))=TRUE,"",IF(VLOOKUP(ROW()-5,益表,7,FALSE)="","",VLOOKUP(ROW()-5,益表,7,FALSE)))</f>
        <v/>
      </c>
      <c r="C6" s="327" t="str">
        <f t="shared" ref="C6:C37" ca="1" si="1">IF(ISNA(VLOOKUP(ROW()-5,益表,1,FALSE))=TRUE,"",VLOOKUP(ROW()-5,益表,9,FALSE))</f>
        <v>收入</v>
      </c>
      <c r="D6" s="327"/>
      <c r="E6" s="118" t="str">
        <f t="shared" ref="E6:E37" ca="1" si="2">IF(ISNA(VLOOKUP(ROW()-5,益表,1,FALSE))=TRUE,"",IF(VLOOKUP(ROW()-5,益表,12,FALSE)="","",IF(LEFT(VLOOKUP(ROW()-5,益表,9,FALSE),1)="減",VLOOKUP(ROW()-5,益表,12,FALSE)*-1,VLOOKUP(ROW()-5,益表,12,FALSE))))</f>
        <v/>
      </c>
      <c r="F6" s="248" t="str">
        <f t="shared" ref="F6:F37" ca="1" si="3">IF(AND(ISNUMBER(E6),收入淨額&gt;0),E6/收入淨額,"")</f>
        <v/>
      </c>
    </row>
    <row r="7" spans="2:9">
      <c r="B7" s="124">
        <f t="shared" ca="1" si="0"/>
        <v>4100</v>
      </c>
      <c r="C7" s="327" t="str">
        <f t="shared" ca="1" si="1"/>
        <v>入會費</v>
      </c>
      <c r="D7" s="327"/>
      <c r="E7" s="118">
        <f t="shared" ca="1" si="2"/>
        <v>1500</v>
      </c>
      <c r="F7" s="248">
        <f t="shared" ca="1" si="3"/>
        <v>1.4563106796116505E-2</v>
      </c>
    </row>
    <row r="8" spans="2:9">
      <c r="B8" s="124">
        <f t="shared" ca="1" si="0"/>
        <v>4200</v>
      </c>
      <c r="C8" s="327" t="str">
        <f t="shared" ca="1" si="1"/>
        <v>常年會費</v>
      </c>
      <c r="D8" s="327"/>
      <c r="E8" s="118">
        <f t="shared" ca="1" si="2"/>
        <v>1500</v>
      </c>
      <c r="F8" s="248">
        <f t="shared" ca="1" si="3"/>
        <v>1.4563106796116505E-2</v>
      </c>
    </row>
    <row r="9" spans="2:9">
      <c r="B9" s="124">
        <f t="shared" ca="1" si="0"/>
        <v>4800</v>
      </c>
      <c r="C9" s="327" t="str">
        <f t="shared" ca="1" si="1"/>
        <v>專案收入</v>
      </c>
      <c r="D9" s="327"/>
      <c r="E9" s="118">
        <f t="shared" ca="1" si="2"/>
        <v>100000</v>
      </c>
      <c r="F9" s="248">
        <f t="shared" ca="1" si="3"/>
        <v>0.970873786407767</v>
      </c>
    </row>
    <row r="10" spans="2:9">
      <c r="B10" s="124" t="str">
        <f t="shared" ca="1" si="0"/>
        <v/>
      </c>
      <c r="C10" s="327" t="str">
        <f t="shared" ca="1" si="1"/>
        <v>收入合計</v>
      </c>
      <c r="D10" s="327"/>
      <c r="E10" s="118">
        <f t="shared" ca="1" si="2"/>
        <v>103000</v>
      </c>
      <c r="F10" s="248">
        <f t="shared" ca="1" si="3"/>
        <v>1</v>
      </c>
    </row>
    <row r="11" spans="2:9">
      <c r="B11" s="124" t="str">
        <f t="shared" ca="1" si="0"/>
        <v/>
      </c>
      <c r="C11" s="327" t="str">
        <f t="shared" ca="1" si="1"/>
        <v xml:space="preserve"> </v>
      </c>
      <c r="D11" s="327"/>
      <c r="E11" s="118" t="str">
        <f t="shared" ca="1" si="2"/>
        <v/>
      </c>
      <c r="F11" s="248" t="str">
        <f t="shared" ca="1" si="3"/>
        <v/>
      </c>
    </row>
    <row r="12" spans="2:9">
      <c r="B12" s="124" t="str">
        <f t="shared" ca="1" si="0"/>
        <v/>
      </c>
      <c r="C12" s="327" t="str">
        <f t="shared" ca="1" si="1"/>
        <v>支出</v>
      </c>
      <c r="D12" s="327"/>
      <c r="E12" s="118" t="str">
        <f t="shared" ca="1" si="2"/>
        <v/>
      </c>
      <c r="F12" s="248" t="str">
        <f t="shared" ca="1" si="3"/>
        <v/>
      </c>
    </row>
    <row r="13" spans="2:9">
      <c r="B13" s="124" t="str">
        <f t="shared" ca="1" si="0"/>
        <v/>
      </c>
      <c r="C13" s="327" t="str">
        <f t="shared" ca="1" si="1"/>
        <v>專案支出</v>
      </c>
      <c r="D13" s="327"/>
      <c r="E13" s="118" t="str">
        <f t="shared" ca="1" si="2"/>
        <v/>
      </c>
      <c r="F13" s="248" t="str">
        <f t="shared" ca="1" si="3"/>
        <v/>
      </c>
    </row>
    <row r="14" spans="2:9">
      <c r="B14" s="124">
        <f t="shared" ca="1" si="0"/>
        <v>5804</v>
      </c>
      <c r="C14" s="327" t="str">
        <f t="shared" ca="1" si="1"/>
        <v>專案支出-場地費</v>
      </c>
      <c r="D14" s="327"/>
      <c r="E14" s="118">
        <f t="shared" ca="1" si="2"/>
        <v>15000</v>
      </c>
      <c r="F14" s="248">
        <f t="shared" ca="1" si="3"/>
        <v>0.14563106796116504</v>
      </c>
    </row>
    <row r="15" spans="2:9">
      <c r="B15" s="124" t="str">
        <f t="shared" ca="1" si="0"/>
        <v/>
      </c>
      <c r="C15" s="327" t="str">
        <f t="shared" ca="1" si="1"/>
        <v>專案支出合計</v>
      </c>
      <c r="D15" s="327"/>
      <c r="E15" s="118">
        <f t="shared" ca="1" si="2"/>
        <v>15000</v>
      </c>
      <c r="F15" s="248">
        <f t="shared" ca="1" si="3"/>
        <v>0.14563106796116504</v>
      </c>
    </row>
    <row r="16" spans="2:9">
      <c r="B16" s="124" t="str">
        <f t="shared" ca="1" si="0"/>
        <v/>
      </c>
      <c r="C16" s="327" t="str">
        <f t="shared" ca="1" si="1"/>
        <v xml:space="preserve"> </v>
      </c>
      <c r="D16" s="327"/>
      <c r="E16" s="118" t="str">
        <f t="shared" ca="1" si="2"/>
        <v/>
      </c>
      <c r="F16" s="248" t="str">
        <f t="shared" ca="1" si="3"/>
        <v/>
      </c>
    </row>
    <row r="17" spans="2:6">
      <c r="B17" s="124" t="str">
        <f t="shared" ca="1" si="0"/>
        <v/>
      </c>
      <c r="C17" s="327" t="str">
        <f t="shared" ca="1" si="1"/>
        <v>支出合計</v>
      </c>
      <c r="D17" s="327"/>
      <c r="E17" s="118">
        <f t="shared" ca="1" si="2"/>
        <v>15000</v>
      </c>
      <c r="F17" s="248">
        <f t="shared" ca="1" si="3"/>
        <v>0.14563106796116504</v>
      </c>
    </row>
    <row r="18" spans="2:6">
      <c r="B18" s="124" t="str">
        <f t="shared" ca="1" si="0"/>
        <v/>
      </c>
      <c r="C18" s="327" t="str">
        <f t="shared" ca="1" si="1"/>
        <v xml:space="preserve"> </v>
      </c>
      <c r="D18" s="327"/>
      <c r="E18" s="118" t="str">
        <f t="shared" ca="1" si="2"/>
        <v/>
      </c>
      <c r="F18" s="248" t="str">
        <f t="shared" ca="1" si="3"/>
        <v/>
      </c>
    </row>
    <row r="19" spans="2:6">
      <c r="B19" s="124" t="str">
        <f t="shared" ca="1" si="0"/>
        <v/>
      </c>
      <c r="C19" s="327" t="str">
        <f t="shared" ca="1" si="1"/>
        <v>本期餘絀</v>
      </c>
      <c r="D19" s="327"/>
      <c r="E19" s="118">
        <f t="shared" ca="1" si="2"/>
        <v>88000</v>
      </c>
      <c r="F19" s="248">
        <f t="shared" ca="1" si="3"/>
        <v>0.85436893203883491</v>
      </c>
    </row>
    <row r="20" spans="2:6">
      <c r="B20" s="124" t="str">
        <f t="shared" ca="1" si="0"/>
        <v/>
      </c>
      <c r="C20" s="327" t="str">
        <f t="shared" ca="1" si="1"/>
        <v/>
      </c>
      <c r="D20" s="327"/>
      <c r="E20" s="118" t="str">
        <f t="shared" ca="1" si="2"/>
        <v/>
      </c>
      <c r="F20" s="248" t="str">
        <f t="shared" ca="1" si="3"/>
        <v/>
      </c>
    </row>
    <row r="21" spans="2:6">
      <c r="B21" s="124" t="str">
        <f t="shared" ca="1" si="0"/>
        <v/>
      </c>
      <c r="C21" s="327" t="str">
        <f t="shared" ca="1" si="1"/>
        <v/>
      </c>
      <c r="D21" s="327"/>
      <c r="E21" s="118" t="str">
        <f t="shared" ca="1" si="2"/>
        <v/>
      </c>
      <c r="F21" s="248" t="str">
        <f t="shared" ca="1" si="3"/>
        <v/>
      </c>
    </row>
    <row r="22" spans="2:6">
      <c r="B22" s="124" t="str">
        <f t="shared" ca="1" si="0"/>
        <v/>
      </c>
      <c r="C22" s="327" t="str">
        <f t="shared" ca="1" si="1"/>
        <v/>
      </c>
      <c r="D22" s="327"/>
      <c r="E22" s="118" t="str">
        <f t="shared" ca="1" si="2"/>
        <v/>
      </c>
      <c r="F22" s="248" t="str">
        <f t="shared" ca="1" si="3"/>
        <v/>
      </c>
    </row>
    <row r="23" spans="2:6">
      <c r="B23" s="124" t="str">
        <f t="shared" ca="1" si="0"/>
        <v/>
      </c>
      <c r="C23" s="327" t="str">
        <f t="shared" ca="1" si="1"/>
        <v/>
      </c>
      <c r="D23" s="327"/>
      <c r="E23" s="118" t="str">
        <f t="shared" ca="1" si="2"/>
        <v/>
      </c>
      <c r="F23" s="248" t="str">
        <f t="shared" ca="1" si="3"/>
        <v/>
      </c>
    </row>
    <row r="24" spans="2:6">
      <c r="B24" s="124" t="str">
        <f t="shared" ca="1" si="0"/>
        <v/>
      </c>
      <c r="C24" s="327" t="str">
        <f t="shared" ca="1" si="1"/>
        <v/>
      </c>
      <c r="D24" s="327"/>
      <c r="E24" s="118" t="str">
        <f t="shared" ca="1" si="2"/>
        <v/>
      </c>
      <c r="F24" s="248" t="str">
        <f t="shared" ca="1" si="3"/>
        <v/>
      </c>
    </row>
    <row r="25" spans="2:6">
      <c r="B25" s="124" t="str">
        <f t="shared" ca="1" si="0"/>
        <v/>
      </c>
      <c r="C25" s="327" t="str">
        <f t="shared" ca="1" si="1"/>
        <v/>
      </c>
      <c r="D25" s="327"/>
      <c r="E25" s="118" t="str">
        <f t="shared" ca="1" si="2"/>
        <v/>
      </c>
      <c r="F25" s="248" t="str">
        <f t="shared" ca="1" si="3"/>
        <v/>
      </c>
    </row>
    <row r="26" spans="2:6">
      <c r="B26" s="124" t="str">
        <f t="shared" ca="1" si="0"/>
        <v/>
      </c>
      <c r="C26" s="327" t="str">
        <f t="shared" ca="1" si="1"/>
        <v/>
      </c>
      <c r="D26" s="327"/>
      <c r="E26" s="118" t="str">
        <f t="shared" ca="1" si="2"/>
        <v/>
      </c>
      <c r="F26" s="248" t="str">
        <f t="shared" ca="1" si="3"/>
        <v/>
      </c>
    </row>
    <row r="27" spans="2:6">
      <c r="B27" s="124" t="str">
        <f t="shared" ca="1" si="0"/>
        <v/>
      </c>
      <c r="C27" s="327" t="str">
        <f t="shared" ca="1" si="1"/>
        <v/>
      </c>
      <c r="D27" s="327"/>
      <c r="E27" s="118" t="str">
        <f t="shared" ca="1" si="2"/>
        <v/>
      </c>
      <c r="F27" s="248" t="str">
        <f t="shared" ca="1" si="3"/>
        <v/>
      </c>
    </row>
    <row r="28" spans="2:6">
      <c r="B28" s="124" t="str">
        <f t="shared" ca="1" si="0"/>
        <v/>
      </c>
      <c r="C28" s="327" t="str">
        <f t="shared" ca="1" si="1"/>
        <v/>
      </c>
      <c r="D28" s="327"/>
      <c r="E28" s="118" t="str">
        <f t="shared" ca="1" si="2"/>
        <v/>
      </c>
      <c r="F28" s="248" t="str">
        <f t="shared" ca="1" si="3"/>
        <v/>
      </c>
    </row>
    <row r="29" spans="2:6">
      <c r="B29" s="124" t="str">
        <f t="shared" ca="1" si="0"/>
        <v/>
      </c>
      <c r="C29" s="327" t="str">
        <f t="shared" ca="1" si="1"/>
        <v/>
      </c>
      <c r="D29" s="327"/>
      <c r="E29" s="118" t="str">
        <f t="shared" ca="1" si="2"/>
        <v/>
      </c>
      <c r="F29" s="248" t="str">
        <f t="shared" ca="1" si="3"/>
        <v/>
      </c>
    </row>
    <row r="30" spans="2:6">
      <c r="B30" s="124" t="str">
        <f t="shared" ca="1" si="0"/>
        <v/>
      </c>
      <c r="C30" s="327" t="str">
        <f t="shared" ca="1" si="1"/>
        <v/>
      </c>
      <c r="D30" s="327"/>
      <c r="E30" s="118" t="str">
        <f t="shared" ca="1" si="2"/>
        <v/>
      </c>
      <c r="F30" s="248" t="str">
        <f t="shared" ca="1" si="3"/>
        <v/>
      </c>
    </row>
    <row r="31" spans="2:6">
      <c r="B31" s="124" t="str">
        <f t="shared" ca="1" si="0"/>
        <v/>
      </c>
      <c r="C31" s="327" t="str">
        <f t="shared" ca="1" si="1"/>
        <v/>
      </c>
      <c r="D31" s="327"/>
      <c r="E31" s="118" t="str">
        <f t="shared" ca="1" si="2"/>
        <v/>
      </c>
      <c r="F31" s="248" t="str">
        <f t="shared" ca="1" si="3"/>
        <v/>
      </c>
    </row>
    <row r="32" spans="2:6">
      <c r="B32" s="124" t="str">
        <f t="shared" ca="1" si="0"/>
        <v/>
      </c>
      <c r="C32" s="327" t="str">
        <f t="shared" ca="1" si="1"/>
        <v/>
      </c>
      <c r="D32" s="327"/>
      <c r="E32" s="118" t="str">
        <f t="shared" ca="1" si="2"/>
        <v/>
      </c>
      <c r="F32" s="248" t="str">
        <f t="shared" ca="1" si="3"/>
        <v/>
      </c>
    </row>
    <row r="33" spans="2:6">
      <c r="B33" s="124" t="str">
        <f t="shared" ca="1" si="0"/>
        <v/>
      </c>
      <c r="C33" s="327" t="str">
        <f t="shared" ca="1" si="1"/>
        <v/>
      </c>
      <c r="D33" s="327"/>
      <c r="E33" s="118" t="str">
        <f t="shared" ca="1" si="2"/>
        <v/>
      </c>
      <c r="F33" s="248" t="str">
        <f t="shared" ca="1" si="3"/>
        <v/>
      </c>
    </row>
    <row r="34" spans="2:6">
      <c r="B34" s="124" t="str">
        <f t="shared" ca="1" si="0"/>
        <v/>
      </c>
      <c r="C34" s="327" t="str">
        <f t="shared" ca="1" si="1"/>
        <v/>
      </c>
      <c r="D34" s="327"/>
      <c r="E34" s="118" t="str">
        <f t="shared" ca="1" si="2"/>
        <v/>
      </c>
      <c r="F34" s="248" t="str">
        <f t="shared" ca="1" si="3"/>
        <v/>
      </c>
    </row>
    <row r="35" spans="2:6">
      <c r="B35" s="124" t="str">
        <f t="shared" ca="1" si="0"/>
        <v/>
      </c>
      <c r="C35" s="327" t="str">
        <f t="shared" ca="1" si="1"/>
        <v/>
      </c>
      <c r="D35" s="327"/>
      <c r="E35" s="118" t="str">
        <f t="shared" ca="1" si="2"/>
        <v/>
      </c>
      <c r="F35" s="248" t="str">
        <f t="shared" ca="1" si="3"/>
        <v/>
      </c>
    </row>
    <row r="36" spans="2:6">
      <c r="B36" s="124" t="str">
        <f t="shared" ca="1" si="0"/>
        <v/>
      </c>
      <c r="C36" s="327" t="str">
        <f t="shared" ca="1" si="1"/>
        <v/>
      </c>
      <c r="D36" s="327"/>
      <c r="E36" s="118" t="str">
        <f t="shared" ca="1" si="2"/>
        <v/>
      </c>
      <c r="F36" s="248" t="str">
        <f t="shared" ca="1" si="3"/>
        <v/>
      </c>
    </row>
    <row r="37" spans="2:6">
      <c r="B37" s="124" t="str">
        <f t="shared" ca="1" si="0"/>
        <v/>
      </c>
      <c r="C37" s="327" t="str">
        <f t="shared" ca="1" si="1"/>
        <v/>
      </c>
      <c r="D37" s="327"/>
      <c r="E37" s="118" t="str">
        <f t="shared" ca="1" si="2"/>
        <v/>
      </c>
      <c r="F37" s="248" t="str">
        <f t="shared" ca="1" si="3"/>
        <v/>
      </c>
    </row>
    <row r="38" spans="2:6">
      <c r="B38" s="124" t="str">
        <f t="shared" ref="B38:B69" ca="1" si="4">IF(ISNA(VLOOKUP(ROW()-5,益表,1,FALSE))=TRUE,"",IF(VLOOKUP(ROW()-5,益表,7,FALSE)="","",VLOOKUP(ROW()-5,益表,7,FALSE)))</f>
        <v/>
      </c>
      <c r="C38" s="327" t="str">
        <f t="shared" ref="C38:C69" ca="1" si="5">IF(ISNA(VLOOKUP(ROW()-5,益表,1,FALSE))=TRUE,"",VLOOKUP(ROW()-5,益表,9,FALSE))</f>
        <v/>
      </c>
      <c r="D38" s="327"/>
      <c r="E38" s="118" t="str">
        <f t="shared" ref="E38:E69" ca="1" si="6">IF(ISNA(VLOOKUP(ROW()-5,益表,1,FALSE))=TRUE,"",IF(VLOOKUP(ROW()-5,益表,12,FALSE)="","",IF(LEFT(VLOOKUP(ROW()-5,益表,9,FALSE),1)="減",VLOOKUP(ROW()-5,益表,12,FALSE)*-1,VLOOKUP(ROW()-5,益表,12,FALSE))))</f>
        <v/>
      </c>
      <c r="F38" s="248" t="str">
        <f t="shared" ref="F38:F69" ca="1" si="7">IF(AND(ISNUMBER(E38),收入淨額&gt;0),E38/收入淨額,"")</f>
        <v/>
      </c>
    </row>
    <row r="39" spans="2:6">
      <c r="B39" s="124" t="str">
        <f t="shared" ca="1" si="4"/>
        <v/>
      </c>
      <c r="C39" s="327" t="str">
        <f t="shared" ca="1" si="5"/>
        <v/>
      </c>
      <c r="D39" s="327"/>
      <c r="E39" s="118" t="str">
        <f t="shared" ca="1" si="6"/>
        <v/>
      </c>
      <c r="F39" s="248" t="str">
        <f t="shared" ca="1" si="7"/>
        <v/>
      </c>
    </row>
    <row r="40" spans="2:6">
      <c r="B40" s="124" t="str">
        <f t="shared" ca="1" si="4"/>
        <v/>
      </c>
      <c r="C40" s="327" t="str">
        <f t="shared" ca="1" si="5"/>
        <v/>
      </c>
      <c r="D40" s="327"/>
      <c r="E40" s="118" t="str">
        <f t="shared" ca="1" si="6"/>
        <v/>
      </c>
      <c r="F40" s="248" t="str">
        <f t="shared" ca="1" si="7"/>
        <v/>
      </c>
    </row>
    <row r="41" spans="2:6">
      <c r="B41" s="124" t="str">
        <f t="shared" ca="1" si="4"/>
        <v/>
      </c>
      <c r="C41" s="327" t="str">
        <f t="shared" ca="1" si="5"/>
        <v/>
      </c>
      <c r="D41" s="327"/>
      <c r="E41" s="118" t="str">
        <f t="shared" ca="1" si="6"/>
        <v/>
      </c>
      <c r="F41" s="248" t="str">
        <f t="shared" ca="1" si="7"/>
        <v/>
      </c>
    </row>
    <row r="42" spans="2:6">
      <c r="B42" s="124" t="str">
        <f t="shared" ca="1" si="4"/>
        <v/>
      </c>
      <c r="C42" s="327" t="str">
        <f t="shared" ca="1" si="5"/>
        <v/>
      </c>
      <c r="D42" s="327"/>
      <c r="E42" s="118" t="str">
        <f t="shared" ca="1" si="6"/>
        <v/>
      </c>
      <c r="F42" s="248" t="str">
        <f t="shared" ca="1" si="7"/>
        <v/>
      </c>
    </row>
    <row r="43" spans="2:6">
      <c r="B43" s="124" t="str">
        <f t="shared" ca="1" si="4"/>
        <v/>
      </c>
      <c r="C43" s="327" t="str">
        <f t="shared" ca="1" si="5"/>
        <v/>
      </c>
      <c r="D43" s="327"/>
      <c r="E43" s="118" t="str">
        <f t="shared" ca="1" si="6"/>
        <v/>
      </c>
      <c r="F43" s="248" t="str">
        <f t="shared" ca="1" si="7"/>
        <v/>
      </c>
    </row>
    <row r="44" spans="2:6">
      <c r="B44" s="124" t="str">
        <f t="shared" ca="1" si="4"/>
        <v/>
      </c>
      <c r="C44" s="327" t="str">
        <f t="shared" ca="1" si="5"/>
        <v/>
      </c>
      <c r="D44" s="327"/>
      <c r="E44" s="118" t="str">
        <f t="shared" ca="1" si="6"/>
        <v/>
      </c>
      <c r="F44" s="248" t="str">
        <f t="shared" ca="1" si="7"/>
        <v/>
      </c>
    </row>
    <row r="45" spans="2:6">
      <c r="B45" s="124" t="str">
        <f t="shared" ca="1" si="4"/>
        <v/>
      </c>
      <c r="C45" s="327" t="str">
        <f t="shared" ca="1" si="5"/>
        <v/>
      </c>
      <c r="D45" s="327"/>
      <c r="E45" s="118" t="str">
        <f t="shared" ca="1" si="6"/>
        <v/>
      </c>
      <c r="F45" s="248" t="str">
        <f t="shared" ca="1" si="7"/>
        <v/>
      </c>
    </row>
    <row r="46" spans="2:6">
      <c r="B46" s="124" t="str">
        <f t="shared" ca="1" si="4"/>
        <v/>
      </c>
      <c r="C46" s="327" t="str">
        <f t="shared" ca="1" si="5"/>
        <v/>
      </c>
      <c r="D46" s="327"/>
      <c r="E46" s="118" t="str">
        <f t="shared" ca="1" si="6"/>
        <v/>
      </c>
      <c r="F46" s="248" t="str">
        <f t="shared" ca="1" si="7"/>
        <v/>
      </c>
    </row>
    <row r="47" spans="2:6">
      <c r="B47" s="124" t="str">
        <f t="shared" ca="1" si="4"/>
        <v/>
      </c>
      <c r="C47" s="327" t="str">
        <f t="shared" ca="1" si="5"/>
        <v/>
      </c>
      <c r="D47" s="327"/>
      <c r="E47" s="118" t="str">
        <f t="shared" ca="1" si="6"/>
        <v/>
      </c>
      <c r="F47" s="248" t="str">
        <f t="shared" ca="1" si="7"/>
        <v/>
      </c>
    </row>
    <row r="48" spans="2:6">
      <c r="B48" s="124" t="str">
        <f t="shared" ca="1" si="4"/>
        <v/>
      </c>
      <c r="C48" s="327" t="str">
        <f t="shared" ca="1" si="5"/>
        <v/>
      </c>
      <c r="D48" s="327"/>
      <c r="E48" s="118" t="str">
        <f t="shared" ca="1" si="6"/>
        <v/>
      </c>
      <c r="F48" s="248" t="str">
        <f t="shared" ca="1" si="7"/>
        <v/>
      </c>
    </row>
    <row r="49" spans="2:6">
      <c r="B49" s="124" t="str">
        <f t="shared" ca="1" si="4"/>
        <v/>
      </c>
      <c r="C49" s="327" t="str">
        <f t="shared" ca="1" si="5"/>
        <v/>
      </c>
      <c r="D49" s="327"/>
      <c r="E49" s="118" t="str">
        <f t="shared" ca="1" si="6"/>
        <v/>
      </c>
      <c r="F49" s="248" t="str">
        <f t="shared" ca="1" si="7"/>
        <v/>
      </c>
    </row>
    <row r="50" spans="2:6">
      <c r="B50" s="124" t="str">
        <f t="shared" ca="1" si="4"/>
        <v/>
      </c>
      <c r="C50" s="327" t="str">
        <f t="shared" ca="1" si="5"/>
        <v/>
      </c>
      <c r="D50" s="327"/>
      <c r="E50" s="118" t="str">
        <f t="shared" ca="1" si="6"/>
        <v/>
      </c>
      <c r="F50" s="248" t="str">
        <f t="shared" ca="1" si="7"/>
        <v/>
      </c>
    </row>
    <row r="51" spans="2:6">
      <c r="B51" s="124" t="str">
        <f t="shared" ca="1" si="4"/>
        <v/>
      </c>
      <c r="C51" s="327" t="str">
        <f t="shared" ca="1" si="5"/>
        <v/>
      </c>
      <c r="D51" s="327"/>
      <c r="E51" s="118" t="str">
        <f t="shared" ca="1" si="6"/>
        <v/>
      </c>
      <c r="F51" s="248" t="str">
        <f t="shared" ca="1" si="7"/>
        <v/>
      </c>
    </row>
    <row r="52" spans="2:6">
      <c r="B52" s="124" t="str">
        <f t="shared" ca="1" si="4"/>
        <v/>
      </c>
      <c r="C52" s="327" t="str">
        <f t="shared" ca="1" si="5"/>
        <v/>
      </c>
      <c r="D52" s="327"/>
      <c r="E52" s="118" t="str">
        <f t="shared" ca="1" si="6"/>
        <v/>
      </c>
      <c r="F52" s="248" t="str">
        <f t="shared" ca="1" si="7"/>
        <v/>
      </c>
    </row>
    <row r="53" spans="2:6">
      <c r="B53" s="124" t="str">
        <f t="shared" ca="1" si="4"/>
        <v/>
      </c>
      <c r="C53" s="327" t="str">
        <f t="shared" ca="1" si="5"/>
        <v/>
      </c>
      <c r="D53" s="327"/>
      <c r="E53" s="118" t="str">
        <f t="shared" ca="1" si="6"/>
        <v/>
      </c>
      <c r="F53" s="248" t="str">
        <f t="shared" ca="1" si="7"/>
        <v/>
      </c>
    </row>
    <row r="54" spans="2:6">
      <c r="B54" s="124" t="str">
        <f t="shared" ca="1" si="4"/>
        <v/>
      </c>
      <c r="C54" s="327" t="str">
        <f t="shared" ca="1" si="5"/>
        <v/>
      </c>
      <c r="D54" s="327"/>
      <c r="E54" s="118" t="str">
        <f t="shared" ca="1" si="6"/>
        <v/>
      </c>
      <c r="F54" s="248" t="str">
        <f t="shared" ca="1" si="7"/>
        <v/>
      </c>
    </row>
    <row r="55" spans="2:6">
      <c r="B55" s="124" t="str">
        <f t="shared" ca="1" si="4"/>
        <v/>
      </c>
      <c r="C55" s="327" t="str">
        <f t="shared" ca="1" si="5"/>
        <v/>
      </c>
      <c r="D55" s="327"/>
      <c r="E55" s="118" t="str">
        <f t="shared" ca="1" si="6"/>
        <v/>
      </c>
      <c r="F55" s="248" t="str">
        <f t="shared" ca="1" si="7"/>
        <v/>
      </c>
    </row>
    <row r="56" spans="2:6">
      <c r="B56" s="124" t="str">
        <f t="shared" ca="1" si="4"/>
        <v/>
      </c>
      <c r="C56" s="327" t="str">
        <f t="shared" ca="1" si="5"/>
        <v/>
      </c>
      <c r="D56" s="327"/>
      <c r="E56" s="118" t="str">
        <f t="shared" ca="1" si="6"/>
        <v/>
      </c>
      <c r="F56" s="248" t="str">
        <f t="shared" ca="1" si="7"/>
        <v/>
      </c>
    </row>
    <row r="57" spans="2:6">
      <c r="B57" s="124" t="str">
        <f t="shared" ca="1" si="4"/>
        <v/>
      </c>
      <c r="C57" s="327" t="str">
        <f t="shared" ca="1" si="5"/>
        <v/>
      </c>
      <c r="D57" s="327"/>
      <c r="E57" s="118" t="str">
        <f t="shared" ca="1" si="6"/>
        <v/>
      </c>
      <c r="F57" s="248" t="str">
        <f t="shared" ca="1" si="7"/>
        <v/>
      </c>
    </row>
    <row r="58" spans="2:6">
      <c r="B58" s="124" t="str">
        <f t="shared" ca="1" si="4"/>
        <v/>
      </c>
      <c r="C58" s="327" t="str">
        <f t="shared" ca="1" si="5"/>
        <v/>
      </c>
      <c r="D58" s="327"/>
      <c r="E58" s="118" t="str">
        <f t="shared" ca="1" si="6"/>
        <v/>
      </c>
      <c r="F58" s="248" t="str">
        <f t="shared" ca="1" si="7"/>
        <v/>
      </c>
    </row>
    <row r="59" spans="2:6">
      <c r="B59" s="124" t="str">
        <f t="shared" ca="1" si="4"/>
        <v/>
      </c>
      <c r="C59" s="327" t="str">
        <f t="shared" ca="1" si="5"/>
        <v/>
      </c>
      <c r="D59" s="327"/>
      <c r="E59" s="118" t="str">
        <f t="shared" ca="1" si="6"/>
        <v/>
      </c>
      <c r="F59" s="248" t="str">
        <f t="shared" ca="1" si="7"/>
        <v/>
      </c>
    </row>
    <row r="60" spans="2:6">
      <c r="B60" s="124" t="str">
        <f t="shared" ca="1" si="4"/>
        <v/>
      </c>
      <c r="C60" s="327" t="str">
        <f t="shared" ca="1" si="5"/>
        <v/>
      </c>
      <c r="D60" s="327"/>
      <c r="E60" s="118" t="str">
        <f t="shared" ca="1" si="6"/>
        <v/>
      </c>
      <c r="F60" s="248" t="str">
        <f t="shared" ca="1" si="7"/>
        <v/>
      </c>
    </row>
    <row r="61" spans="2:6">
      <c r="B61" s="124" t="str">
        <f t="shared" ca="1" si="4"/>
        <v/>
      </c>
      <c r="C61" s="327" t="str">
        <f t="shared" ca="1" si="5"/>
        <v/>
      </c>
      <c r="D61" s="327"/>
      <c r="E61" s="118" t="str">
        <f t="shared" ca="1" si="6"/>
        <v/>
      </c>
      <c r="F61" s="248" t="str">
        <f t="shared" ca="1" si="7"/>
        <v/>
      </c>
    </row>
    <row r="62" spans="2:6">
      <c r="B62" s="124" t="str">
        <f t="shared" ca="1" si="4"/>
        <v/>
      </c>
      <c r="C62" s="327" t="str">
        <f t="shared" ca="1" si="5"/>
        <v/>
      </c>
      <c r="D62" s="327"/>
      <c r="E62" s="118" t="str">
        <f t="shared" ca="1" si="6"/>
        <v/>
      </c>
      <c r="F62" s="248" t="str">
        <f t="shared" ca="1" si="7"/>
        <v/>
      </c>
    </row>
    <row r="63" spans="2:6">
      <c r="B63" s="124" t="str">
        <f t="shared" ca="1" si="4"/>
        <v/>
      </c>
      <c r="C63" s="327" t="str">
        <f t="shared" ca="1" si="5"/>
        <v/>
      </c>
      <c r="D63" s="327"/>
      <c r="E63" s="118" t="str">
        <f t="shared" ca="1" si="6"/>
        <v/>
      </c>
      <c r="F63" s="248" t="str">
        <f t="shared" ca="1" si="7"/>
        <v/>
      </c>
    </row>
    <row r="64" spans="2:6">
      <c r="B64" s="124" t="str">
        <f t="shared" ca="1" si="4"/>
        <v/>
      </c>
      <c r="C64" s="327" t="str">
        <f t="shared" ca="1" si="5"/>
        <v/>
      </c>
      <c r="D64" s="327"/>
      <c r="E64" s="118" t="str">
        <f t="shared" ca="1" si="6"/>
        <v/>
      </c>
      <c r="F64" s="248" t="str">
        <f t="shared" ca="1" si="7"/>
        <v/>
      </c>
    </row>
    <row r="65" spans="2:6">
      <c r="B65" s="124" t="str">
        <f t="shared" ca="1" si="4"/>
        <v/>
      </c>
      <c r="C65" s="327" t="str">
        <f t="shared" ca="1" si="5"/>
        <v/>
      </c>
      <c r="D65" s="327"/>
      <c r="E65" s="118" t="str">
        <f t="shared" ca="1" si="6"/>
        <v/>
      </c>
      <c r="F65" s="248" t="str">
        <f t="shared" ca="1" si="7"/>
        <v/>
      </c>
    </row>
    <row r="66" spans="2:6">
      <c r="B66" s="124" t="str">
        <f t="shared" ca="1" si="4"/>
        <v/>
      </c>
      <c r="C66" s="327" t="str">
        <f t="shared" ca="1" si="5"/>
        <v/>
      </c>
      <c r="D66" s="327"/>
      <c r="E66" s="118" t="str">
        <f t="shared" ca="1" si="6"/>
        <v/>
      </c>
      <c r="F66" s="248" t="str">
        <f t="shared" ca="1" si="7"/>
        <v/>
      </c>
    </row>
    <row r="67" spans="2:6">
      <c r="B67" s="124" t="str">
        <f t="shared" ca="1" si="4"/>
        <v/>
      </c>
      <c r="C67" s="327" t="str">
        <f t="shared" ca="1" si="5"/>
        <v/>
      </c>
      <c r="D67" s="327"/>
      <c r="E67" s="118" t="str">
        <f t="shared" ca="1" si="6"/>
        <v/>
      </c>
      <c r="F67" s="248" t="str">
        <f t="shared" ca="1" si="7"/>
        <v/>
      </c>
    </row>
    <row r="68" spans="2:6">
      <c r="B68" s="124" t="str">
        <f t="shared" ca="1" si="4"/>
        <v/>
      </c>
      <c r="C68" s="327" t="str">
        <f t="shared" ca="1" si="5"/>
        <v/>
      </c>
      <c r="D68" s="327"/>
      <c r="E68" s="118" t="str">
        <f t="shared" ca="1" si="6"/>
        <v/>
      </c>
      <c r="F68" s="248" t="str">
        <f t="shared" ca="1" si="7"/>
        <v/>
      </c>
    </row>
    <row r="69" spans="2:6">
      <c r="B69" s="124" t="str">
        <f t="shared" ca="1" si="4"/>
        <v/>
      </c>
      <c r="C69" s="327" t="str">
        <f t="shared" ca="1" si="5"/>
        <v/>
      </c>
      <c r="D69" s="327"/>
      <c r="E69" s="118" t="str">
        <f t="shared" ca="1" si="6"/>
        <v/>
      </c>
      <c r="F69" s="248" t="str">
        <f t="shared" ca="1" si="7"/>
        <v/>
      </c>
    </row>
    <row r="70" spans="2:6">
      <c r="B70" s="124" t="str">
        <f t="shared" ref="B70:B133" ca="1" si="8">IF(ISNA(VLOOKUP(ROW()-5,益表,1,FALSE))=TRUE,"",IF(VLOOKUP(ROW()-5,益表,7,FALSE)="","",VLOOKUP(ROW()-5,益表,7,FALSE)))</f>
        <v/>
      </c>
      <c r="C70" s="327" t="str">
        <f t="shared" ref="C70:C133" ca="1" si="9">IF(ISNA(VLOOKUP(ROW()-5,益表,1,FALSE))=TRUE,"",VLOOKUP(ROW()-5,益表,9,FALSE))</f>
        <v/>
      </c>
      <c r="D70" s="327"/>
      <c r="E70" s="118" t="str">
        <f t="shared" ref="E70:E133" ca="1" si="10">IF(ISNA(VLOOKUP(ROW()-5,益表,1,FALSE))=TRUE,"",IF(VLOOKUP(ROW()-5,益表,12,FALSE)="","",IF(LEFT(VLOOKUP(ROW()-5,益表,9,FALSE),1)="減",VLOOKUP(ROW()-5,益表,12,FALSE)*-1,VLOOKUP(ROW()-5,益表,12,FALSE))))</f>
        <v/>
      </c>
      <c r="F70" s="248" t="str">
        <f t="shared" ref="F70:F101" ca="1" si="11">IF(AND(ISNUMBER(E70),收入淨額&gt;0),E70/收入淨額,"")</f>
        <v/>
      </c>
    </row>
    <row r="71" spans="2:6">
      <c r="B71" s="124" t="str">
        <f t="shared" ca="1" si="8"/>
        <v/>
      </c>
      <c r="C71" s="327" t="str">
        <f t="shared" ca="1" si="9"/>
        <v/>
      </c>
      <c r="D71" s="327"/>
      <c r="E71" s="118" t="str">
        <f t="shared" ca="1" si="10"/>
        <v/>
      </c>
      <c r="F71" s="248" t="str">
        <f t="shared" ca="1" si="11"/>
        <v/>
      </c>
    </row>
    <row r="72" spans="2:6">
      <c r="B72" s="124" t="str">
        <f t="shared" ca="1" si="8"/>
        <v/>
      </c>
      <c r="C72" s="327" t="str">
        <f t="shared" ca="1" si="9"/>
        <v/>
      </c>
      <c r="D72" s="327"/>
      <c r="E72" s="118" t="str">
        <f t="shared" ca="1" si="10"/>
        <v/>
      </c>
      <c r="F72" s="248" t="str">
        <f t="shared" ca="1" si="11"/>
        <v/>
      </c>
    </row>
    <row r="73" spans="2:6">
      <c r="B73" s="124" t="str">
        <f t="shared" ca="1" si="8"/>
        <v/>
      </c>
      <c r="C73" s="327" t="str">
        <f t="shared" ca="1" si="9"/>
        <v/>
      </c>
      <c r="D73" s="327"/>
      <c r="E73" s="118" t="str">
        <f t="shared" ca="1" si="10"/>
        <v/>
      </c>
      <c r="F73" s="248" t="str">
        <f t="shared" ca="1" si="11"/>
        <v/>
      </c>
    </row>
    <row r="74" spans="2:6">
      <c r="B74" s="124" t="str">
        <f t="shared" ca="1" si="8"/>
        <v/>
      </c>
      <c r="C74" s="327" t="str">
        <f t="shared" ca="1" si="9"/>
        <v/>
      </c>
      <c r="D74" s="327"/>
      <c r="E74" s="118" t="str">
        <f t="shared" ca="1" si="10"/>
        <v/>
      </c>
      <c r="F74" s="248" t="str">
        <f t="shared" ca="1" si="11"/>
        <v/>
      </c>
    </row>
    <row r="75" spans="2:6">
      <c r="B75" s="124" t="str">
        <f t="shared" ca="1" si="8"/>
        <v/>
      </c>
      <c r="C75" s="327" t="str">
        <f t="shared" ca="1" si="9"/>
        <v/>
      </c>
      <c r="D75" s="327"/>
      <c r="E75" s="118" t="str">
        <f t="shared" ca="1" si="10"/>
        <v/>
      </c>
      <c r="F75" s="248" t="str">
        <f t="shared" ca="1" si="11"/>
        <v/>
      </c>
    </row>
    <row r="76" spans="2:6">
      <c r="B76" s="124" t="str">
        <f t="shared" ca="1" si="8"/>
        <v/>
      </c>
      <c r="C76" s="327" t="str">
        <f t="shared" ca="1" si="9"/>
        <v/>
      </c>
      <c r="D76" s="327"/>
      <c r="E76" s="118" t="str">
        <f t="shared" ca="1" si="10"/>
        <v/>
      </c>
      <c r="F76" s="248" t="str">
        <f t="shared" ca="1" si="11"/>
        <v/>
      </c>
    </row>
    <row r="77" spans="2:6">
      <c r="B77" s="124" t="str">
        <f t="shared" ca="1" si="8"/>
        <v/>
      </c>
      <c r="C77" s="327" t="str">
        <f t="shared" ca="1" si="9"/>
        <v/>
      </c>
      <c r="D77" s="327"/>
      <c r="E77" s="118" t="str">
        <f t="shared" ca="1" si="10"/>
        <v/>
      </c>
      <c r="F77" s="248" t="str">
        <f t="shared" ca="1" si="11"/>
        <v/>
      </c>
    </row>
    <row r="78" spans="2:6">
      <c r="B78" s="124" t="str">
        <f t="shared" ca="1" si="8"/>
        <v/>
      </c>
      <c r="C78" s="327" t="str">
        <f t="shared" ca="1" si="9"/>
        <v/>
      </c>
      <c r="D78" s="327"/>
      <c r="E78" s="118" t="str">
        <f t="shared" ca="1" si="10"/>
        <v/>
      </c>
      <c r="F78" s="248" t="str">
        <f t="shared" ca="1" si="11"/>
        <v/>
      </c>
    </row>
    <row r="79" spans="2:6">
      <c r="B79" s="124" t="str">
        <f t="shared" ca="1" si="8"/>
        <v/>
      </c>
      <c r="C79" s="327" t="str">
        <f t="shared" ca="1" si="9"/>
        <v/>
      </c>
      <c r="D79" s="327"/>
      <c r="E79" s="118" t="str">
        <f t="shared" ca="1" si="10"/>
        <v/>
      </c>
      <c r="F79" s="248" t="str">
        <f t="shared" ca="1" si="11"/>
        <v/>
      </c>
    </row>
    <row r="80" spans="2:6">
      <c r="B80" s="124" t="str">
        <f t="shared" ca="1" si="8"/>
        <v/>
      </c>
      <c r="C80" s="327" t="str">
        <f t="shared" ca="1" si="9"/>
        <v/>
      </c>
      <c r="D80" s="327"/>
      <c r="E80" s="118" t="str">
        <f t="shared" ca="1" si="10"/>
        <v/>
      </c>
      <c r="F80" s="248" t="str">
        <f t="shared" ca="1" si="11"/>
        <v/>
      </c>
    </row>
    <row r="81" spans="2:6">
      <c r="B81" s="124" t="str">
        <f t="shared" ca="1" si="8"/>
        <v/>
      </c>
      <c r="C81" s="327" t="str">
        <f t="shared" ca="1" si="9"/>
        <v/>
      </c>
      <c r="D81" s="327"/>
      <c r="E81" s="118" t="str">
        <f t="shared" ca="1" si="10"/>
        <v/>
      </c>
      <c r="F81" s="248" t="str">
        <f t="shared" ca="1" si="11"/>
        <v/>
      </c>
    </row>
    <row r="82" spans="2:6">
      <c r="B82" s="124" t="str">
        <f t="shared" ca="1" si="8"/>
        <v/>
      </c>
      <c r="C82" s="327" t="str">
        <f t="shared" ca="1" si="9"/>
        <v/>
      </c>
      <c r="D82" s="327"/>
      <c r="E82" s="118" t="str">
        <f t="shared" ca="1" si="10"/>
        <v/>
      </c>
      <c r="F82" s="248" t="str">
        <f t="shared" ca="1" si="11"/>
        <v/>
      </c>
    </row>
    <row r="83" spans="2:6">
      <c r="B83" s="124" t="str">
        <f t="shared" ca="1" si="8"/>
        <v/>
      </c>
      <c r="C83" s="327" t="str">
        <f t="shared" ca="1" si="9"/>
        <v/>
      </c>
      <c r="D83" s="327"/>
      <c r="E83" s="118" t="str">
        <f t="shared" ca="1" si="10"/>
        <v/>
      </c>
      <c r="F83" s="248" t="str">
        <f t="shared" ca="1" si="11"/>
        <v/>
      </c>
    </row>
    <row r="84" spans="2:6">
      <c r="B84" s="124" t="str">
        <f t="shared" ca="1" si="8"/>
        <v/>
      </c>
      <c r="C84" s="327" t="str">
        <f t="shared" ca="1" si="9"/>
        <v/>
      </c>
      <c r="D84" s="327"/>
      <c r="E84" s="118" t="str">
        <f t="shared" ca="1" si="10"/>
        <v/>
      </c>
      <c r="F84" s="248" t="str">
        <f t="shared" ca="1" si="11"/>
        <v/>
      </c>
    </row>
    <row r="85" spans="2:6">
      <c r="B85" s="124" t="str">
        <f t="shared" ca="1" si="8"/>
        <v/>
      </c>
      <c r="C85" s="327" t="str">
        <f t="shared" ca="1" si="9"/>
        <v/>
      </c>
      <c r="D85" s="327"/>
      <c r="E85" s="118" t="str">
        <f t="shared" ca="1" si="10"/>
        <v/>
      </c>
      <c r="F85" s="248" t="str">
        <f t="shared" ca="1" si="11"/>
        <v/>
      </c>
    </row>
    <row r="86" spans="2:6">
      <c r="B86" s="124" t="str">
        <f t="shared" ca="1" si="8"/>
        <v/>
      </c>
      <c r="C86" s="327" t="str">
        <f t="shared" ca="1" si="9"/>
        <v/>
      </c>
      <c r="D86" s="327"/>
      <c r="E86" s="118" t="str">
        <f t="shared" ca="1" si="10"/>
        <v/>
      </c>
      <c r="F86" s="248" t="str">
        <f t="shared" ca="1" si="11"/>
        <v/>
      </c>
    </row>
    <row r="87" spans="2:6">
      <c r="B87" s="124" t="str">
        <f t="shared" ca="1" si="8"/>
        <v/>
      </c>
      <c r="C87" s="327" t="str">
        <f t="shared" ca="1" si="9"/>
        <v/>
      </c>
      <c r="D87" s="327"/>
      <c r="E87" s="118" t="str">
        <f t="shared" ca="1" si="10"/>
        <v/>
      </c>
      <c r="F87" s="248" t="str">
        <f t="shared" ca="1" si="11"/>
        <v/>
      </c>
    </row>
    <row r="88" spans="2:6">
      <c r="B88" s="124" t="str">
        <f t="shared" ca="1" si="8"/>
        <v/>
      </c>
      <c r="C88" s="327" t="str">
        <f t="shared" ca="1" si="9"/>
        <v/>
      </c>
      <c r="D88" s="327"/>
      <c r="E88" s="118" t="str">
        <f t="shared" ca="1" si="10"/>
        <v/>
      </c>
      <c r="F88" s="248" t="str">
        <f t="shared" ca="1" si="11"/>
        <v/>
      </c>
    </row>
    <row r="89" spans="2:6">
      <c r="B89" s="124" t="str">
        <f t="shared" ca="1" si="8"/>
        <v/>
      </c>
      <c r="C89" s="327" t="str">
        <f t="shared" ca="1" si="9"/>
        <v/>
      </c>
      <c r="D89" s="327"/>
      <c r="E89" s="118" t="str">
        <f t="shared" ca="1" si="10"/>
        <v/>
      </c>
      <c r="F89" s="248" t="str">
        <f t="shared" ca="1" si="11"/>
        <v/>
      </c>
    </row>
    <row r="90" spans="2:6">
      <c r="B90" s="124" t="str">
        <f t="shared" ca="1" si="8"/>
        <v/>
      </c>
      <c r="C90" s="327" t="str">
        <f t="shared" ca="1" si="9"/>
        <v/>
      </c>
      <c r="D90" s="327"/>
      <c r="E90" s="118" t="str">
        <f t="shared" ca="1" si="10"/>
        <v/>
      </c>
      <c r="F90" s="248" t="str">
        <f t="shared" ca="1" si="11"/>
        <v/>
      </c>
    </row>
    <row r="91" spans="2:6">
      <c r="B91" s="124" t="str">
        <f t="shared" ca="1" si="8"/>
        <v/>
      </c>
      <c r="C91" s="327" t="str">
        <f t="shared" ca="1" si="9"/>
        <v/>
      </c>
      <c r="D91" s="327"/>
      <c r="E91" s="118" t="str">
        <f t="shared" ca="1" si="10"/>
        <v/>
      </c>
      <c r="F91" s="248" t="str">
        <f t="shared" ca="1" si="11"/>
        <v/>
      </c>
    </row>
    <row r="92" spans="2:6">
      <c r="B92" s="124" t="str">
        <f t="shared" ca="1" si="8"/>
        <v/>
      </c>
      <c r="C92" s="327" t="str">
        <f t="shared" ca="1" si="9"/>
        <v/>
      </c>
      <c r="D92" s="327"/>
      <c r="E92" s="118" t="str">
        <f t="shared" ca="1" si="10"/>
        <v/>
      </c>
      <c r="F92" s="248" t="str">
        <f t="shared" ca="1" si="11"/>
        <v/>
      </c>
    </row>
    <row r="93" spans="2:6">
      <c r="B93" s="124" t="str">
        <f t="shared" ca="1" si="8"/>
        <v/>
      </c>
      <c r="C93" s="327" t="str">
        <f t="shared" ca="1" si="9"/>
        <v/>
      </c>
      <c r="D93" s="327"/>
      <c r="E93" s="118" t="str">
        <f t="shared" ca="1" si="10"/>
        <v/>
      </c>
      <c r="F93" s="248" t="str">
        <f t="shared" ca="1" si="11"/>
        <v/>
      </c>
    </row>
    <row r="94" spans="2:6">
      <c r="B94" s="124" t="str">
        <f t="shared" ca="1" si="8"/>
        <v/>
      </c>
      <c r="C94" s="327" t="str">
        <f t="shared" ca="1" si="9"/>
        <v/>
      </c>
      <c r="D94" s="327"/>
      <c r="E94" s="118" t="str">
        <f t="shared" ca="1" si="10"/>
        <v/>
      </c>
      <c r="F94" s="248" t="str">
        <f t="shared" ca="1" si="11"/>
        <v/>
      </c>
    </row>
    <row r="95" spans="2:6">
      <c r="B95" s="124" t="str">
        <f t="shared" ca="1" si="8"/>
        <v/>
      </c>
      <c r="C95" s="327" t="str">
        <f t="shared" ca="1" si="9"/>
        <v/>
      </c>
      <c r="D95" s="327"/>
      <c r="E95" s="118" t="str">
        <f t="shared" ca="1" si="10"/>
        <v/>
      </c>
      <c r="F95" s="248" t="str">
        <f t="shared" ca="1" si="11"/>
        <v/>
      </c>
    </row>
    <row r="96" spans="2:6">
      <c r="B96" s="124" t="str">
        <f t="shared" ca="1" si="8"/>
        <v/>
      </c>
      <c r="C96" s="327" t="str">
        <f t="shared" ca="1" si="9"/>
        <v/>
      </c>
      <c r="D96" s="327"/>
      <c r="E96" s="118" t="str">
        <f t="shared" ca="1" si="10"/>
        <v/>
      </c>
      <c r="F96" s="248" t="str">
        <f t="shared" ca="1" si="11"/>
        <v/>
      </c>
    </row>
    <row r="97" spans="2:6">
      <c r="B97" s="124" t="str">
        <f t="shared" ca="1" si="8"/>
        <v/>
      </c>
      <c r="C97" s="327" t="str">
        <f t="shared" ca="1" si="9"/>
        <v/>
      </c>
      <c r="D97" s="327"/>
      <c r="E97" s="118" t="str">
        <f t="shared" ca="1" si="10"/>
        <v/>
      </c>
      <c r="F97" s="248" t="str">
        <f t="shared" ca="1" si="11"/>
        <v/>
      </c>
    </row>
    <row r="98" spans="2:6">
      <c r="B98" s="124" t="str">
        <f t="shared" ca="1" si="8"/>
        <v/>
      </c>
      <c r="C98" s="327" t="str">
        <f t="shared" ca="1" si="9"/>
        <v/>
      </c>
      <c r="D98" s="327"/>
      <c r="E98" s="118" t="str">
        <f t="shared" ca="1" si="10"/>
        <v/>
      </c>
      <c r="F98" s="248" t="str">
        <f t="shared" ca="1" si="11"/>
        <v/>
      </c>
    </row>
    <row r="99" spans="2:6">
      <c r="B99" s="124" t="str">
        <f t="shared" ca="1" si="8"/>
        <v/>
      </c>
      <c r="C99" s="327" t="str">
        <f t="shared" ca="1" si="9"/>
        <v/>
      </c>
      <c r="D99" s="327"/>
      <c r="E99" s="118" t="str">
        <f t="shared" ca="1" si="10"/>
        <v/>
      </c>
      <c r="F99" s="248" t="str">
        <f t="shared" ca="1" si="11"/>
        <v/>
      </c>
    </row>
    <row r="100" spans="2:6">
      <c r="B100" s="124" t="str">
        <f t="shared" ca="1" si="8"/>
        <v/>
      </c>
      <c r="C100" s="327" t="str">
        <f t="shared" ca="1" si="9"/>
        <v/>
      </c>
      <c r="D100" s="327"/>
      <c r="E100" s="118" t="str">
        <f t="shared" ca="1" si="10"/>
        <v/>
      </c>
      <c r="F100" s="248" t="str">
        <f t="shared" ca="1" si="11"/>
        <v/>
      </c>
    </row>
    <row r="101" spans="2:6">
      <c r="B101" s="124" t="str">
        <f t="shared" ca="1" si="8"/>
        <v/>
      </c>
      <c r="C101" s="327" t="str">
        <f t="shared" ca="1" si="9"/>
        <v/>
      </c>
      <c r="D101" s="327"/>
      <c r="E101" s="118" t="str">
        <f t="shared" ca="1" si="10"/>
        <v/>
      </c>
      <c r="F101" s="248" t="str">
        <f t="shared" ca="1" si="11"/>
        <v/>
      </c>
    </row>
    <row r="102" spans="2:6">
      <c r="B102" s="124" t="str">
        <f t="shared" ca="1" si="8"/>
        <v/>
      </c>
      <c r="C102" s="327" t="str">
        <f t="shared" ca="1" si="9"/>
        <v/>
      </c>
      <c r="D102" s="327"/>
      <c r="E102" s="118" t="str">
        <f t="shared" ca="1" si="10"/>
        <v/>
      </c>
      <c r="F102" s="248" t="str">
        <f t="shared" ref="F102:F133" ca="1" si="12">IF(AND(ISNUMBER(E102),收入淨額&gt;0),E102/收入淨額,"")</f>
        <v/>
      </c>
    </row>
    <row r="103" spans="2:6">
      <c r="B103" s="124" t="str">
        <f t="shared" ca="1" si="8"/>
        <v/>
      </c>
      <c r="C103" s="327" t="str">
        <f t="shared" ca="1" si="9"/>
        <v/>
      </c>
      <c r="D103" s="327"/>
      <c r="E103" s="118" t="str">
        <f t="shared" ca="1" si="10"/>
        <v/>
      </c>
      <c r="F103" s="248" t="str">
        <f t="shared" ca="1" si="12"/>
        <v/>
      </c>
    </row>
    <row r="104" spans="2:6">
      <c r="B104" s="124" t="str">
        <f t="shared" ca="1" si="8"/>
        <v/>
      </c>
      <c r="C104" s="327" t="str">
        <f t="shared" ca="1" si="9"/>
        <v/>
      </c>
      <c r="D104" s="327"/>
      <c r="E104" s="118" t="str">
        <f t="shared" ca="1" si="10"/>
        <v/>
      </c>
      <c r="F104" s="248" t="str">
        <f t="shared" ca="1" si="12"/>
        <v/>
      </c>
    </row>
    <row r="105" spans="2:6">
      <c r="B105" s="124" t="str">
        <f t="shared" ca="1" si="8"/>
        <v/>
      </c>
      <c r="C105" s="327" t="str">
        <f t="shared" ca="1" si="9"/>
        <v/>
      </c>
      <c r="D105" s="327"/>
      <c r="E105" s="118" t="str">
        <f t="shared" ca="1" si="10"/>
        <v/>
      </c>
      <c r="F105" s="248" t="str">
        <f t="shared" ca="1" si="12"/>
        <v/>
      </c>
    </row>
    <row r="106" spans="2:6">
      <c r="B106" s="124" t="str">
        <f t="shared" ca="1" si="8"/>
        <v/>
      </c>
      <c r="C106" s="327" t="str">
        <f t="shared" ca="1" si="9"/>
        <v/>
      </c>
      <c r="D106" s="327"/>
      <c r="E106" s="118" t="str">
        <f t="shared" ca="1" si="10"/>
        <v/>
      </c>
      <c r="F106" s="248" t="str">
        <f t="shared" ca="1" si="12"/>
        <v/>
      </c>
    </row>
    <row r="107" spans="2:6">
      <c r="B107" s="124" t="str">
        <f t="shared" ca="1" si="8"/>
        <v/>
      </c>
      <c r="C107" s="327" t="str">
        <f t="shared" ca="1" si="9"/>
        <v/>
      </c>
      <c r="D107" s="327"/>
      <c r="E107" s="118" t="str">
        <f t="shared" ca="1" si="10"/>
        <v/>
      </c>
      <c r="F107" s="248" t="str">
        <f t="shared" ca="1" si="12"/>
        <v/>
      </c>
    </row>
    <row r="108" spans="2:6">
      <c r="B108" s="124" t="str">
        <f t="shared" ca="1" si="8"/>
        <v/>
      </c>
      <c r="C108" s="327" t="str">
        <f t="shared" ca="1" si="9"/>
        <v/>
      </c>
      <c r="D108" s="327"/>
      <c r="E108" s="118" t="str">
        <f t="shared" ca="1" si="10"/>
        <v/>
      </c>
      <c r="F108" s="248" t="str">
        <f t="shared" ca="1" si="12"/>
        <v/>
      </c>
    </row>
    <row r="109" spans="2:6">
      <c r="B109" s="124" t="str">
        <f t="shared" ca="1" si="8"/>
        <v/>
      </c>
      <c r="C109" s="327" t="str">
        <f t="shared" ca="1" si="9"/>
        <v/>
      </c>
      <c r="D109" s="327"/>
      <c r="E109" s="118" t="str">
        <f t="shared" ca="1" si="10"/>
        <v/>
      </c>
      <c r="F109" s="248" t="str">
        <f t="shared" ca="1" si="12"/>
        <v/>
      </c>
    </row>
    <row r="110" spans="2:6">
      <c r="B110" s="124" t="str">
        <f t="shared" ca="1" si="8"/>
        <v/>
      </c>
      <c r="C110" s="327" t="str">
        <f t="shared" ca="1" si="9"/>
        <v/>
      </c>
      <c r="D110" s="327"/>
      <c r="E110" s="118" t="str">
        <f t="shared" ca="1" si="10"/>
        <v/>
      </c>
      <c r="F110" s="248" t="str">
        <f t="shared" ca="1" si="12"/>
        <v/>
      </c>
    </row>
    <row r="111" spans="2:6">
      <c r="B111" s="124" t="str">
        <f t="shared" ca="1" si="8"/>
        <v/>
      </c>
      <c r="C111" s="327" t="str">
        <f t="shared" ca="1" si="9"/>
        <v/>
      </c>
      <c r="D111" s="327"/>
      <c r="E111" s="118" t="str">
        <f t="shared" ca="1" si="10"/>
        <v/>
      </c>
      <c r="F111" s="248" t="str">
        <f t="shared" ca="1" si="12"/>
        <v/>
      </c>
    </row>
    <row r="112" spans="2:6">
      <c r="B112" s="124" t="str">
        <f t="shared" ca="1" si="8"/>
        <v/>
      </c>
      <c r="C112" s="327" t="str">
        <f t="shared" ca="1" si="9"/>
        <v/>
      </c>
      <c r="D112" s="327"/>
      <c r="E112" s="118" t="str">
        <f t="shared" ca="1" si="10"/>
        <v/>
      </c>
      <c r="F112" s="248" t="str">
        <f t="shared" ca="1" si="12"/>
        <v/>
      </c>
    </row>
    <row r="113" spans="2:6">
      <c r="B113" s="124" t="str">
        <f t="shared" ca="1" si="8"/>
        <v/>
      </c>
      <c r="C113" s="327" t="str">
        <f t="shared" ca="1" si="9"/>
        <v/>
      </c>
      <c r="D113" s="327"/>
      <c r="E113" s="118" t="str">
        <f t="shared" ca="1" si="10"/>
        <v/>
      </c>
      <c r="F113" s="248" t="str">
        <f t="shared" ca="1" si="12"/>
        <v/>
      </c>
    </row>
    <row r="114" spans="2:6">
      <c r="B114" s="124" t="str">
        <f t="shared" ca="1" si="8"/>
        <v/>
      </c>
      <c r="C114" s="327" t="str">
        <f t="shared" ca="1" si="9"/>
        <v/>
      </c>
      <c r="D114" s="327"/>
      <c r="E114" s="118" t="str">
        <f t="shared" ca="1" si="10"/>
        <v/>
      </c>
      <c r="F114" s="248" t="str">
        <f t="shared" ca="1" si="12"/>
        <v/>
      </c>
    </row>
    <row r="115" spans="2:6">
      <c r="B115" s="124" t="str">
        <f t="shared" ca="1" si="8"/>
        <v/>
      </c>
      <c r="C115" s="327" t="str">
        <f t="shared" ca="1" si="9"/>
        <v/>
      </c>
      <c r="D115" s="327"/>
      <c r="E115" s="118" t="str">
        <f t="shared" ca="1" si="10"/>
        <v/>
      </c>
      <c r="F115" s="248" t="str">
        <f t="shared" ca="1" si="12"/>
        <v/>
      </c>
    </row>
    <row r="116" spans="2:6">
      <c r="B116" s="124" t="str">
        <f t="shared" ca="1" si="8"/>
        <v/>
      </c>
      <c r="C116" s="327" t="str">
        <f t="shared" ca="1" si="9"/>
        <v/>
      </c>
      <c r="D116" s="327"/>
      <c r="E116" s="118" t="str">
        <f t="shared" ca="1" si="10"/>
        <v/>
      </c>
      <c r="F116" s="248" t="str">
        <f t="shared" ca="1" si="12"/>
        <v/>
      </c>
    </row>
    <row r="117" spans="2:6">
      <c r="B117" s="124" t="str">
        <f t="shared" ca="1" si="8"/>
        <v/>
      </c>
      <c r="C117" s="327" t="str">
        <f t="shared" ca="1" si="9"/>
        <v/>
      </c>
      <c r="D117" s="327"/>
      <c r="E117" s="118" t="str">
        <f t="shared" ca="1" si="10"/>
        <v/>
      </c>
      <c r="F117" s="248" t="str">
        <f t="shared" ca="1" si="12"/>
        <v/>
      </c>
    </row>
    <row r="118" spans="2:6">
      <c r="B118" s="124" t="str">
        <f t="shared" ca="1" si="8"/>
        <v/>
      </c>
      <c r="C118" s="327" t="str">
        <f t="shared" ca="1" si="9"/>
        <v/>
      </c>
      <c r="D118" s="327"/>
      <c r="E118" s="118" t="str">
        <f t="shared" ca="1" si="10"/>
        <v/>
      </c>
      <c r="F118" s="248" t="str">
        <f t="shared" ca="1" si="12"/>
        <v/>
      </c>
    </row>
    <row r="119" spans="2:6">
      <c r="B119" s="124" t="str">
        <f t="shared" ca="1" si="8"/>
        <v/>
      </c>
      <c r="C119" s="327" t="str">
        <f t="shared" ca="1" si="9"/>
        <v/>
      </c>
      <c r="D119" s="327"/>
      <c r="E119" s="118" t="str">
        <f t="shared" ca="1" si="10"/>
        <v/>
      </c>
      <c r="F119" s="248" t="str">
        <f t="shared" ca="1" si="12"/>
        <v/>
      </c>
    </row>
    <row r="120" spans="2:6">
      <c r="B120" s="124" t="str">
        <f t="shared" ca="1" si="8"/>
        <v/>
      </c>
      <c r="C120" s="327" t="str">
        <f t="shared" ca="1" si="9"/>
        <v/>
      </c>
      <c r="D120" s="327"/>
      <c r="E120" s="118" t="str">
        <f t="shared" ca="1" si="10"/>
        <v/>
      </c>
      <c r="F120" s="248" t="str">
        <f t="shared" ca="1" si="12"/>
        <v/>
      </c>
    </row>
    <row r="121" spans="2:6">
      <c r="B121" s="124" t="str">
        <f t="shared" ca="1" si="8"/>
        <v/>
      </c>
      <c r="C121" s="327" t="str">
        <f t="shared" ca="1" si="9"/>
        <v/>
      </c>
      <c r="D121" s="327"/>
      <c r="E121" s="118" t="str">
        <f t="shared" ca="1" si="10"/>
        <v/>
      </c>
      <c r="F121" s="248" t="str">
        <f t="shared" ca="1" si="12"/>
        <v/>
      </c>
    </row>
    <row r="122" spans="2:6">
      <c r="B122" s="124" t="str">
        <f t="shared" ca="1" si="8"/>
        <v/>
      </c>
      <c r="C122" s="327" t="str">
        <f t="shared" ca="1" si="9"/>
        <v/>
      </c>
      <c r="D122" s="327"/>
      <c r="E122" s="118" t="str">
        <f t="shared" ca="1" si="10"/>
        <v/>
      </c>
      <c r="F122" s="248" t="str">
        <f t="shared" ca="1" si="12"/>
        <v/>
      </c>
    </row>
    <row r="123" spans="2:6">
      <c r="B123" s="124" t="str">
        <f t="shared" ca="1" si="8"/>
        <v/>
      </c>
      <c r="C123" s="327" t="str">
        <f t="shared" ca="1" si="9"/>
        <v/>
      </c>
      <c r="D123" s="327"/>
      <c r="E123" s="118" t="str">
        <f t="shared" ca="1" si="10"/>
        <v/>
      </c>
      <c r="F123" s="248" t="str">
        <f t="shared" ca="1" si="12"/>
        <v/>
      </c>
    </row>
    <row r="124" spans="2:6">
      <c r="B124" s="124" t="str">
        <f t="shared" ca="1" si="8"/>
        <v/>
      </c>
      <c r="C124" s="327" t="str">
        <f t="shared" ca="1" si="9"/>
        <v/>
      </c>
      <c r="D124" s="327"/>
      <c r="E124" s="118" t="str">
        <f t="shared" ca="1" si="10"/>
        <v/>
      </c>
      <c r="F124" s="248" t="str">
        <f t="shared" ca="1" si="12"/>
        <v/>
      </c>
    </row>
    <row r="125" spans="2:6">
      <c r="B125" s="124" t="str">
        <f t="shared" ca="1" si="8"/>
        <v/>
      </c>
      <c r="C125" s="327" t="str">
        <f t="shared" ca="1" si="9"/>
        <v/>
      </c>
      <c r="D125" s="327"/>
      <c r="E125" s="118" t="str">
        <f t="shared" ca="1" si="10"/>
        <v/>
      </c>
      <c r="F125" s="248" t="str">
        <f t="shared" ca="1" si="12"/>
        <v/>
      </c>
    </row>
    <row r="126" spans="2:6">
      <c r="B126" s="124" t="str">
        <f t="shared" ca="1" si="8"/>
        <v/>
      </c>
      <c r="C126" s="327" t="str">
        <f t="shared" ca="1" si="9"/>
        <v/>
      </c>
      <c r="D126" s="327"/>
      <c r="E126" s="118" t="str">
        <f t="shared" ca="1" si="10"/>
        <v/>
      </c>
      <c r="F126" s="248" t="str">
        <f t="shared" ca="1" si="12"/>
        <v/>
      </c>
    </row>
    <row r="127" spans="2:6">
      <c r="B127" s="124" t="str">
        <f t="shared" ca="1" si="8"/>
        <v/>
      </c>
      <c r="C127" s="327" t="str">
        <f t="shared" ca="1" si="9"/>
        <v/>
      </c>
      <c r="D127" s="327"/>
      <c r="E127" s="118" t="str">
        <f t="shared" ca="1" si="10"/>
        <v/>
      </c>
      <c r="F127" s="248" t="str">
        <f t="shared" ca="1" si="12"/>
        <v/>
      </c>
    </row>
    <row r="128" spans="2:6">
      <c r="B128" s="124" t="str">
        <f t="shared" ca="1" si="8"/>
        <v/>
      </c>
      <c r="C128" s="327" t="str">
        <f t="shared" ca="1" si="9"/>
        <v/>
      </c>
      <c r="D128" s="327"/>
      <c r="E128" s="118" t="str">
        <f t="shared" ca="1" si="10"/>
        <v/>
      </c>
      <c r="F128" s="248" t="str">
        <f t="shared" ca="1" si="12"/>
        <v/>
      </c>
    </row>
    <row r="129" spans="2:6">
      <c r="B129" s="124" t="str">
        <f t="shared" ca="1" si="8"/>
        <v/>
      </c>
      <c r="C129" s="327" t="str">
        <f t="shared" ca="1" si="9"/>
        <v/>
      </c>
      <c r="D129" s="327"/>
      <c r="E129" s="118" t="str">
        <f t="shared" ca="1" si="10"/>
        <v/>
      </c>
      <c r="F129" s="248" t="str">
        <f t="shared" ca="1" si="12"/>
        <v/>
      </c>
    </row>
    <row r="130" spans="2:6">
      <c r="B130" s="124" t="str">
        <f t="shared" ca="1" si="8"/>
        <v/>
      </c>
      <c r="C130" s="327" t="str">
        <f t="shared" ca="1" si="9"/>
        <v/>
      </c>
      <c r="D130" s="327"/>
      <c r="E130" s="118" t="str">
        <f t="shared" ca="1" si="10"/>
        <v/>
      </c>
      <c r="F130" s="248" t="str">
        <f t="shared" ca="1" si="12"/>
        <v/>
      </c>
    </row>
    <row r="131" spans="2:6">
      <c r="B131" s="124" t="str">
        <f t="shared" ca="1" si="8"/>
        <v/>
      </c>
      <c r="C131" s="327" t="str">
        <f t="shared" ca="1" si="9"/>
        <v/>
      </c>
      <c r="D131" s="327"/>
      <c r="E131" s="118" t="str">
        <f t="shared" ca="1" si="10"/>
        <v/>
      </c>
      <c r="F131" s="248" t="str">
        <f t="shared" ca="1" si="12"/>
        <v/>
      </c>
    </row>
    <row r="132" spans="2:6">
      <c r="B132" s="124" t="str">
        <f t="shared" ca="1" si="8"/>
        <v/>
      </c>
      <c r="C132" s="327" t="str">
        <f t="shared" ca="1" si="9"/>
        <v/>
      </c>
      <c r="D132" s="327"/>
      <c r="E132" s="118" t="str">
        <f t="shared" ca="1" si="10"/>
        <v/>
      </c>
      <c r="F132" s="248" t="str">
        <f t="shared" ca="1" si="12"/>
        <v/>
      </c>
    </row>
    <row r="133" spans="2:6">
      <c r="B133" s="124" t="str">
        <f t="shared" ca="1" si="8"/>
        <v/>
      </c>
      <c r="C133" s="327" t="str">
        <f t="shared" ca="1" si="9"/>
        <v/>
      </c>
      <c r="D133" s="327"/>
      <c r="E133" s="118" t="str">
        <f t="shared" ca="1" si="10"/>
        <v/>
      </c>
      <c r="F133" s="248" t="str">
        <f t="shared" ca="1" si="12"/>
        <v/>
      </c>
    </row>
    <row r="134" spans="2:6">
      <c r="B134" s="124" t="str">
        <f t="shared" ref="B134:B197" ca="1" si="13">IF(ISNA(VLOOKUP(ROW()-5,益表,1,FALSE))=TRUE,"",IF(VLOOKUP(ROW()-5,益表,7,FALSE)="","",VLOOKUP(ROW()-5,益表,7,FALSE)))</f>
        <v/>
      </c>
      <c r="C134" s="327" t="str">
        <f t="shared" ref="C134:C197" ca="1" si="14">IF(ISNA(VLOOKUP(ROW()-5,益表,1,FALSE))=TRUE,"",VLOOKUP(ROW()-5,益表,9,FALSE))</f>
        <v/>
      </c>
      <c r="D134" s="327"/>
      <c r="E134" s="118" t="str">
        <f t="shared" ref="E134:E197" ca="1" si="15">IF(ISNA(VLOOKUP(ROW()-5,益表,1,FALSE))=TRUE,"",IF(VLOOKUP(ROW()-5,益表,12,FALSE)="","",IF(LEFT(VLOOKUP(ROW()-5,益表,9,FALSE),1)="減",VLOOKUP(ROW()-5,益表,12,FALSE)*-1,VLOOKUP(ROW()-5,益表,12,FALSE))))</f>
        <v/>
      </c>
      <c r="F134" s="248" t="str">
        <f t="shared" ref="F134:F165" ca="1" si="16">IF(AND(ISNUMBER(E134),收入淨額&gt;0),E134/收入淨額,"")</f>
        <v/>
      </c>
    </row>
    <row r="135" spans="2:6">
      <c r="B135" s="124" t="str">
        <f t="shared" ca="1" si="13"/>
        <v/>
      </c>
      <c r="C135" s="327" t="str">
        <f t="shared" ca="1" si="14"/>
        <v/>
      </c>
      <c r="D135" s="327"/>
      <c r="E135" s="118" t="str">
        <f t="shared" ca="1" si="15"/>
        <v/>
      </c>
      <c r="F135" s="248" t="str">
        <f t="shared" ca="1" si="16"/>
        <v/>
      </c>
    </row>
    <row r="136" spans="2:6">
      <c r="B136" s="124" t="str">
        <f t="shared" ca="1" si="13"/>
        <v/>
      </c>
      <c r="C136" s="327" t="str">
        <f t="shared" ca="1" si="14"/>
        <v/>
      </c>
      <c r="D136" s="327"/>
      <c r="E136" s="118" t="str">
        <f t="shared" ca="1" si="15"/>
        <v/>
      </c>
      <c r="F136" s="248" t="str">
        <f t="shared" ca="1" si="16"/>
        <v/>
      </c>
    </row>
    <row r="137" spans="2:6">
      <c r="B137" s="124" t="str">
        <f t="shared" ca="1" si="13"/>
        <v/>
      </c>
      <c r="C137" s="327" t="str">
        <f t="shared" ca="1" si="14"/>
        <v/>
      </c>
      <c r="D137" s="327"/>
      <c r="E137" s="118" t="str">
        <f t="shared" ca="1" si="15"/>
        <v/>
      </c>
      <c r="F137" s="248" t="str">
        <f t="shared" ca="1" si="16"/>
        <v/>
      </c>
    </row>
    <row r="138" spans="2:6">
      <c r="B138" s="124" t="str">
        <f t="shared" ca="1" si="13"/>
        <v/>
      </c>
      <c r="C138" s="327" t="str">
        <f t="shared" ca="1" si="14"/>
        <v/>
      </c>
      <c r="D138" s="327"/>
      <c r="E138" s="118" t="str">
        <f t="shared" ca="1" si="15"/>
        <v/>
      </c>
      <c r="F138" s="248" t="str">
        <f t="shared" ca="1" si="16"/>
        <v/>
      </c>
    </row>
    <row r="139" spans="2:6">
      <c r="B139" s="124" t="str">
        <f t="shared" ca="1" si="13"/>
        <v/>
      </c>
      <c r="C139" s="327" t="str">
        <f t="shared" ca="1" si="14"/>
        <v/>
      </c>
      <c r="D139" s="327"/>
      <c r="E139" s="118" t="str">
        <f t="shared" ca="1" si="15"/>
        <v/>
      </c>
      <c r="F139" s="248" t="str">
        <f t="shared" ca="1" si="16"/>
        <v/>
      </c>
    </row>
    <row r="140" spans="2:6">
      <c r="B140" s="124" t="str">
        <f t="shared" ca="1" si="13"/>
        <v/>
      </c>
      <c r="C140" s="327" t="str">
        <f t="shared" ca="1" si="14"/>
        <v/>
      </c>
      <c r="D140" s="327"/>
      <c r="E140" s="118" t="str">
        <f t="shared" ca="1" si="15"/>
        <v/>
      </c>
      <c r="F140" s="248" t="str">
        <f t="shared" ca="1" si="16"/>
        <v/>
      </c>
    </row>
    <row r="141" spans="2:6">
      <c r="B141" s="124" t="str">
        <f t="shared" ca="1" si="13"/>
        <v/>
      </c>
      <c r="C141" s="327" t="str">
        <f t="shared" ca="1" si="14"/>
        <v/>
      </c>
      <c r="D141" s="327"/>
      <c r="E141" s="118" t="str">
        <f t="shared" ca="1" si="15"/>
        <v/>
      </c>
      <c r="F141" s="248" t="str">
        <f t="shared" ca="1" si="16"/>
        <v/>
      </c>
    </row>
    <row r="142" spans="2:6">
      <c r="B142" s="124" t="str">
        <f t="shared" ca="1" si="13"/>
        <v/>
      </c>
      <c r="C142" s="327" t="str">
        <f t="shared" ca="1" si="14"/>
        <v/>
      </c>
      <c r="D142" s="327"/>
      <c r="E142" s="118" t="str">
        <f t="shared" ca="1" si="15"/>
        <v/>
      </c>
      <c r="F142" s="248" t="str">
        <f t="shared" ca="1" si="16"/>
        <v/>
      </c>
    </row>
    <row r="143" spans="2:6">
      <c r="B143" s="124" t="str">
        <f t="shared" ca="1" si="13"/>
        <v/>
      </c>
      <c r="C143" s="327" t="str">
        <f t="shared" ca="1" si="14"/>
        <v/>
      </c>
      <c r="D143" s="327"/>
      <c r="E143" s="118" t="str">
        <f t="shared" ca="1" si="15"/>
        <v/>
      </c>
      <c r="F143" s="248" t="str">
        <f t="shared" ca="1" si="16"/>
        <v/>
      </c>
    </row>
    <row r="144" spans="2:6">
      <c r="B144" s="124" t="str">
        <f t="shared" ca="1" si="13"/>
        <v/>
      </c>
      <c r="C144" s="327" t="str">
        <f t="shared" ca="1" si="14"/>
        <v/>
      </c>
      <c r="D144" s="327"/>
      <c r="E144" s="118" t="str">
        <f t="shared" ca="1" si="15"/>
        <v/>
      </c>
      <c r="F144" s="248" t="str">
        <f t="shared" ca="1" si="16"/>
        <v/>
      </c>
    </row>
    <row r="145" spans="2:6">
      <c r="B145" s="124" t="str">
        <f t="shared" ca="1" si="13"/>
        <v/>
      </c>
      <c r="C145" s="327" t="str">
        <f t="shared" ca="1" si="14"/>
        <v/>
      </c>
      <c r="D145" s="327"/>
      <c r="E145" s="118" t="str">
        <f t="shared" ca="1" si="15"/>
        <v/>
      </c>
      <c r="F145" s="248" t="str">
        <f t="shared" ca="1" si="16"/>
        <v/>
      </c>
    </row>
    <row r="146" spans="2:6">
      <c r="B146" s="124" t="str">
        <f t="shared" ca="1" si="13"/>
        <v/>
      </c>
      <c r="C146" s="327" t="str">
        <f t="shared" ca="1" si="14"/>
        <v/>
      </c>
      <c r="D146" s="327"/>
      <c r="E146" s="118" t="str">
        <f t="shared" ca="1" si="15"/>
        <v/>
      </c>
      <c r="F146" s="248" t="str">
        <f t="shared" ca="1" si="16"/>
        <v/>
      </c>
    </row>
    <row r="147" spans="2:6">
      <c r="B147" s="124" t="str">
        <f t="shared" ca="1" si="13"/>
        <v/>
      </c>
      <c r="C147" s="327" t="str">
        <f t="shared" ca="1" si="14"/>
        <v/>
      </c>
      <c r="D147" s="327"/>
      <c r="E147" s="118" t="str">
        <f t="shared" ca="1" si="15"/>
        <v/>
      </c>
      <c r="F147" s="248" t="str">
        <f t="shared" ca="1" si="16"/>
        <v/>
      </c>
    </row>
    <row r="148" spans="2:6">
      <c r="B148" s="124" t="str">
        <f t="shared" ca="1" si="13"/>
        <v/>
      </c>
      <c r="C148" s="327" t="str">
        <f t="shared" ca="1" si="14"/>
        <v/>
      </c>
      <c r="D148" s="327"/>
      <c r="E148" s="118" t="str">
        <f t="shared" ca="1" si="15"/>
        <v/>
      </c>
      <c r="F148" s="248" t="str">
        <f t="shared" ca="1" si="16"/>
        <v/>
      </c>
    </row>
    <row r="149" spans="2:6">
      <c r="B149" s="124" t="str">
        <f t="shared" ca="1" si="13"/>
        <v/>
      </c>
      <c r="C149" s="327" t="str">
        <f t="shared" ca="1" si="14"/>
        <v/>
      </c>
      <c r="D149" s="327"/>
      <c r="E149" s="118" t="str">
        <f t="shared" ca="1" si="15"/>
        <v/>
      </c>
      <c r="F149" s="248" t="str">
        <f t="shared" ca="1" si="16"/>
        <v/>
      </c>
    </row>
    <row r="150" spans="2:6">
      <c r="B150" s="124" t="str">
        <f t="shared" ca="1" si="13"/>
        <v/>
      </c>
      <c r="C150" s="327" t="str">
        <f t="shared" ca="1" si="14"/>
        <v/>
      </c>
      <c r="D150" s="327"/>
      <c r="E150" s="118" t="str">
        <f t="shared" ca="1" si="15"/>
        <v/>
      </c>
      <c r="F150" s="248" t="str">
        <f t="shared" ca="1" si="16"/>
        <v/>
      </c>
    </row>
    <row r="151" spans="2:6">
      <c r="B151" s="124" t="str">
        <f t="shared" ca="1" si="13"/>
        <v/>
      </c>
      <c r="C151" s="327" t="str">
        <f t="shared" ca="1" si="14"/>
        <v/>
      </c>
      <c r="D151" s="327"/>
      <c r="E151" s="118" t="str">
        <f t="shared" ca="1" si="15"/>
        <v/>
      </c>
      <c r="F151" s="248" t="str">
        <f t="shared" ca="1" si="16"/>
        <v/>
      </c>
    </row>
    <row r="152" spans="2:6">
      <c r="B152" s="124" t="str">
        <f t="shared" ca="1" si="13"/>
        <v/>
      </c>
      <c r="C152" s="327" t="str">
        <f t="shared" ca="1" si="14"/>
        <v/>
      </c>
      <c r="D152" s="327"/>
      <c r="E152" s="118" t="str">
        <f t="shared" ca="1" si="15"/>
        <v/>
      </c>
      <c r="F152" s="248" t="str">
        <f t="shared" ca="1" si="16"/>
        <v/>
      </c>
    </row>
    <row r="153" spans="2:6">
      <c r="B153" s="124" t="str">
        <f t="shared" ca="1" si="13"/>
        <v/>
      </c>
      <c r="C153" s="327" t="str">
        <f t="shared" ca="1" si="14"/>
        <v/>
      </c>
      <c r="D153" s="327"/>
      <c r="E153" s="118" t="str">
        <f t="shared" ca="1" si="15"/>
        <v/>
      </c>
      <c r="F153" s="248" t="str">
        <f t="shared" ca="1" si="16"/>
        <v/>
      </c>
    </row>
    <row r="154" spans="2:6">
      <c r="B154" s="124" t="str">
        <f t="shared" ca="1" si="13"/>
        <v/>
      </c>
      <c r="C154" s="327" t="str">
        <f t="shared" ca="1" si="14"/>
        <v/>
      </c>
      <c r="D154" s="327"/>
      <c r="E154" s="118" t="str">
        <f t="shared" ca="1" si="15"/>
        <v/>
      </c>
      <c r="F154" s="248" t="str">
        <f t="shared" ca="1" si="16"/>
        <v/>
      </c>
    </row>
    <row r="155" spans="2:6">
      <c r="B155" s="124" t="str">
        <f t="shared" ca="1" si="13"/>
        <v/>
      </c>
      <c r="C155" s="327" t="str">
        <f t="shared" ca="1" si="14"/>
        <v/>
      </c>
      <c r="D155" s="327"/>
      <c r="E155" s="118" t="str">
        <f t="shared" ca="1" si="15"/>
        <v/>
      </c>
      <c r="F155" s="248" t="str">
        <f t="shared" ca="1" si="16"/>
        <v/>
      </c>
    </row>
    <row r="156" spans="2:6">
      <c r="B156" s="124" t="str">
        <f t="shared" ca="1" si="13"/>
        <v/>
      </c>
      <c r="C156" s="327" t="str">
        <f t="shared" ca="1" si="14"/>
        <v/>
      </c>
      <c r="D156" s="327"/>
      <c r="E156" s="118" t="str">
        <f t="shared" ca="1" si="15"/>
        <v/>
      </c>
      <c r="F156" s="248" t="str">
        <f t="shared" ca="1" si="16"/>
        <v/>
      </c>
    </row>
    <row r="157" spans="2:6">
      <c r="B157" s="124" t="str">
        <f t="shared" ca="1" si="13"/>
        <v/>
      </c>
      <c r="C157" s="327" t="str">
        <f t="shared" ca="1" si="14"/>
        <v/>
      </c>
      <c r="D157" s="327"/>
      <c r="E157" s="118" t="str">
        <f t="shared" ca="1" si="15"/>
        <v/>
      </c>
      <c r="F157" s="248" t="str">
        <f t="shared" ca="1" si="16"/>
        <v/>
      </c>
    </row>
    <row r="158" spans="2:6">
      <c r="B158" s="124" t="str">
        <f t="shared" ca="1" si="13"/>
        <v/>
      </c>
      <c r="C158" s="327" t="str">
        <f t="shared" ca="1" si="14"/>
        <v/>
      </c>
      <c r="D158" s="327"/>
      <c r="E158" s="118" t="str">
        <f t="shared" ca="1" si="15"/>
        <v/>
      </c>
      <c r="F158" s="248" t="str">
        <f t="shared" ca="1" si="16"/>
        <v/>
      </c>
    </row>
    <row r="159" spans="2:6">
      <c r="B159" s="124" t="str">
        <f t="shared" ca="1" si="13"/>
        <v/>
      </c>
      <c r="C159" s="327" t="str">
        <f t="shared" ca="1" si="14"/>
        <v/>
      </c>
      <c r="D159" s="327"/>
      <c r="E159" s="118" t="str">
        <f t="shared" ca="1" si="15"/>
        <v/>
      </c>
      <c r="F159" s="248" t="str">
        <f t="shared" ca="1" si="16"/>
        <v/>
      </c>
    </row>
    <row r="160" spans="2:6">
      <c r="B160" s="124" t="str">
        <f t="shared" ca="1" si="13"/>
        <v/>
      </c>
      <c r="C160" s="327" t="str">
        <f t="shared" ca="1" si="14"/>
        <v/>
      </c>
      <c r="D160" s="327"/>
      <c r="E160" s="118" t="str">
        <f t="shared" ca="1" si="15"/>
        <v/>
      </c>
      <c r="F160" s="248" t="str">
        <f t="shared" ca="1" si="16"/>
        <v/>
      </c>
    </row>
    <row r="161" spans="2:6">
      <c r="B161" s="124" t="str">
        <f t="shared" ca="1" si="13"/>
        <v/>
      </c>
      <c r="C161" s="327" t="str">
        <f t="shared" ca="1" si="14"/>
        <v/>
      </c>
      <c r="D161" s="327"/>
      <c r="E161" s="118" t="str">
        <f t="shared" ca="1" si="15"/>
        <v/>
      </c>
      <c r="F161" s="248" t="str">
        <f t="shared" ca="1" si="16"/>
        <v/>
      </c>
    </row>
    <row r="162" spans="2:6">
      <c r="B162" s="124" t="str">
        <f t="shared" ca="1" si="13"/>
        <v/>
      </c>
      <c r="C162" s="327" t="str">
        <f t="shared" ca="1" si="14"/>
        <v/>
      </c>
      <c r="D162" s="327"/>
      <c r="E162" s="118" t="str">
        <f t="shared" ca="1" si="15"/>
        <v/>
      </c>
      <c r="F162" s="248" t="str">
        <f t="shared" ca="1" si="16"/>
        <v/>
      </c>
    </row>
    <row r="163" spans="2:6">
      <c r="B163" s="124" t="str">
        <f t="shared" ca="1" si="13"/>
        <v/>
      </c>
      <c r="C163" s="327" t="str">
        <f t="shared" ca="1" si="14"/>
        <v/>
      </c>
      <c r="D163" s="327"/>
      <c r="E163" s="118" t="str">
        <f t="shared" ca="1" si="15"/>
        <v/>
      </c>
      <c r="F163" s="248" t="str">
        <f t="shared" ca="1" si="16"/>
        <v/>
      </c>
    </row>
    <row r="164" spans="2:6">
      <c r="B164" s="124" t="str">
        <f t="shared" ca="1" si="13"/>
        <v/>
      </c>
      <c r="C164" s="327" t="str">
        <f t="shared" ca="1" si="14"/>
        <v/>
      </c>
      <c r="D164" s="327"/>
      <c r="E164" s="118" t="str">
        <f t="shared" ca="1" si="15"/>
        <v/>
      </c>
      <c r="F164" s="248" t="str">
        <f t="shared" ca="1" si="16"/>
        <v/>
      </c>
    </row>
    <row r="165" spans="2:6">
      <c r="B165" s="124" t="str">
        <f t="shared" ca="1" si="13"/>
        <v/>
      </c>
      <c r="C165" s="327" t="str">
        <f t="shared" ca="1" si="14"/>
        <v/>
      </c>
      <c r="D165" s="327"/>
      <c r="E165" s="118" t="str">
        <f t="shared" ca="1" si="15"/>
        <v/>
      </c>
      <c r="F165" s="248" t="str">
        <f t="shared" ca="1" si="16"/>
        <v/>
      </c>
    </row>
    <row r="166" spans="2:6">
      <c r="B166" s="124" t="str">
        <f t="shared" ca="1" si="13"/>
        <v/>
      </c>
      <c r="C166" s="327" t="str">
        <f t="shared" ca="1" si="14"/>
        <v/>
      </c>
      <c r="D166" s="327"/>
      <c r="E166" s="118" t="str">
        <f t="shared" ca="1" si="15"/>
        <v/>
      </c>
      <c r="F166" s="248" t="str">
        <f t="shared" ref="F166:F197" ca="1" si="17">IF(AND(ISNUMBER(E166),收入淨額&gt;0),E166/收入淨額,"")</f>
        <v/>
      </c>
    </row>
    <row r="167" spans="2:6">
      <c r="B167" s="124" t="str">
        <f t="shared" ca="1" si="13"/>
        <v/>
      </c>
      <c r="C167" s="327" t="str">
        <f t="shared" ca="1" si="14"/>
        <v/>
      </c>
      <c r="D167" s="327"/>
      <c r="E167" s="118" t="str">
        <f t="shared" ca="1" si="15"/>
        <v/>
      </c>
      <c r="F167" s="248" t="str">
        <f t="shared" ca="1" si="17"/>
        <v/>
      </c>
    </row>
    <row r="168" spans="2:6">
      <c r="B168" s="124" t="str">
        <f t="shared" ca="1" si="13"/>
        <v/>
      </c>
      <c r="C168" s="327" t="str">
        <f t="shared" ca="1" si="14"/>
        <v/>
      </c>
      <c r="D168" s="327"/>
      <c r="E168" s="118" t="str">
        <f t="shared" ca="1" si="15"/>
        <v/>
      </c>
      <c r="F168" s="248" t="str">
        <f t="shared" ca="1" si="17"/>
        <v/>
      </c>
    </row>
    <row r="169" spans="2:6">
      <c r="B169" s="124" t="str">
        <f t="shared" ca="1" si="13"/>
        <v/>
      </c>
      <c r="C169" s="327" t="str">
        <f t="shared" ca="1" si="14"/>
        <v/>
      </c>
      <c r="D169" s="327"/>
      <c r="E169" s="118" t="str">
        <f t="shared" ca="1" si="15"/>
        <v/>
      </c>
      <c r="F169" s="248" t="str">
        <f t="shared" ca="1" si="17"/>
        <v/>
      </c>
    </row>
    <row r="170" spans="2:6">
      <c r="B170" s="124" t="str">
        <f t="shared" ca="1" si="13"/>
        <v/>
      </c>
      <c r="C170" s="327" t="str">
        <f t="shared" ca="1" si="14"/>
        <v/>
      </c>
      <c r="D170" s="327"/>
      <c r="E170" s="118" t="str">
        <f t="shared" ca="1" si="15"/>
        <v/>
      </c>
      <c r="F170" s="248" t="str">
        <f t="shared" ca="1" si="17"/>
        <v/>
      </c>
    </row>
    <row r="171" spans="2:6">
      <c r="B171" s="124" t="str">
        <f t="shared" ca="1" si="13"/>
        <v/>
      </c>
      <c r="C171" s="327" t="str">
        <f t="shared" ca="1" si="14"/>
        <v/>
      </c>
      <c r="D171" s="327"/>
      <c r="E171" s="118" t="str">
        <f t="shared" ca="1" si="15"/>
        <v/>
      </c>
      <c r="F171" s="248" t="str">
        <f t="shared" ca="1" si="17"/>
        <v/>
      </c>
    </row>
    <row r="172" spans="2:6">
      <c r="B172" s="124" t="str">
        <f t="shared" ca="1" si="13"/>
        <v/>
      </c>
      <c r="C172" s="327" t="str">
        <f t="shared" ca="1" si="14"/>
        <v/>
      </c>
      <c r="D172" s="327"/>
      <c r="E172" s="118" t="str">
        <f t="shared" ca="1" si="15"/>
        <v/>
      </c>
      <c r="F172" s="248" t="str">
        <f t="shared" ca="1" si="17"/>
        <v/>
      </c>
    </row>
    <row r="173" spans="2:6">
      <c r="B173" s="124" t="str">
        <f t="shared" ca="1" si="13"/>
        <v/>
      </c>
      <c r="C173" s="327" t="str">
        <f t="shared" ca="1" si="14"/>
        <v/>
      </c>
      <c r="D173" s="327"/>
      <c r="E173" s="118" t="str">
        <f t="shared" ca="1" si="15"/>
        <v/>
      </c>
      <c r="F173" s="248" t="str">
        <f t="shared" ca="1" si="17"/>
        <v/>
      </c>
    </row>
    <row r="174" spans="2:6">
      <c r="B174" s="124" t="str">
        <f t="shared" ca="1" si="13"/>
        <v/>
      </c>
      <c r="C174" s="327" t="str">
        <f t="shared" ca="1" si="14"/>
        <v/>
      </c>
      <c r="D174" s="327"/>
      <c r="E174" s="118" t="str">
        <f t="shared" ca="1" si="15"/>
        <v/>
      </c>
      <c r="F174" s="248" t="str">
        <f t="shared" ca="1" si="17"/>
        <v/>
      </c>
    </row>
    <row r="175" spans="2:6">
      <c r="B175" s="124" t="str">
        <f t="shared" ca="1" si="13"/>
        <v/>
      </c>
      <c r="C175" s="327" t="str">
        <f t="shared" ca="1" si="14"/>
        <v/>
      </c>
      <c r="D175" s="327"/>
      <c r="E175" s="118" t="str">
        <f t="shared" ca="1" si="15"/>
        <v/>
      </c>
      <c r="F175" s="248" t="str">
        <f t="shared" ca="1" si="17"/>
        <v/>
      </c>
    </row>
    <row r="176" spans="2:6">
      <c r="B176" s="124" t="str">
        <f t="shared" ca="1" si="13"/>
        <v/>
      </c>
      <c r="C176" s="327" t="str">
        <f t="shared" ca="1" si="14"/>
        <v/>
      </c>
      <c r="D176" s="327"/>
      <c r="E176" s="118" t="str">
        <f t="shared" ca="1" si="15"/>
        <v/>
      </c>
      <c r="F176" s="248" t="str">
        <f t="shared" ca="1" si="17"/>
        <v/>
      </c>
    </row>
    <row r="177" spans="2:6">
      <c r="B177" s="124" t="str">
        <f t="shared" ca="1" si="13"/>
        <v/>
      </c>
      <c r="C177" s="327" t="str">
        <f t="shared" ca="1" si="14"/>
        <v/>
      </c>
      <c r="D177" s="327"/>
      <c r="E177" s="118" t="str">
        <f t="shared" ca="1" si="15"/>
        <v/>
      </c>
      <c r="F177" s="248" t="str">
        <f t="shared" ca="1" si="17"/>
        <v/>
      </c>
    </row>
    <row r="178" spans="2:6">
      <c r="B178" s="124" t="str">
        <f t="shared" ca="1" si="13"/>
        <v/>
      </c>
      <c r="C178" s="327" t="str">
        <f t="shared" ca="1" si="14"/>
        <v/>
      </c>
      <c r="D178" s="327"/>
      <c r="E178" s="118" t="str">
        <f t="shared" ca="1" si="15"/>
        <v/>
      </c>
      <c r="F178" s="248" t="str">
        <f t="shared" ca="1" si="17"/>
        <v/>
      </c>
    </row>
    <row r="179" spans="2:6">
      <c r="B179" s="124" t="str">
        <f t="shared" ca="1" si="13"/>
        <v/>
      </c>
      <c r="C179" s="327" t="str">
        <f t="shared" ca="1" si="14"/>
        <v/>
      </c>
      <c r="D179" s="327"/>
      <c r="E179" s="118" t="str">
        <f t="shared" ca="1" si="15"/>
        <v/>
      </c>
      <c r="F179" s="248" t="str">
        <f t="shared" ca="1" si="17"/>
        <v/>
      </c>
    </row>
    <row r="180" spans="2:6">
      <c r="B180" s="124" t="str">
        <f t="shared" ca="1" si="13"/>
        <v/>
      </c>
      <c r="C180" s="327" t="str">
        <f t="shared" ca="1" si="14"/>
        <v/>
      </c>
      <c r="D180" s="327"/>
      <c r="E180" s="118" t="str">
        <f t="shared" ca="1" si="15"/>
        <v/>
      </c>
      <c r="F180" s="248" t="str">
        <f t="shared" ca="1" si="17"/>
        <v/>
      </c>
    </row>
    <row r="181" spans="2:6">
      <c r="B181" s="124" t="str">
        <f t="shared" ca="1" si="13"/>
        <v/>
      </c>
      <c r="C181" s="327" t="str">
        <f t="shared" ca="1" si="14"/>
        <v/>
      </c>
      <c r="D181" s="327"/>
      <c r="E181" s="118" t="str">
        <f t="shared" ca="1" si="15"/>
        <v/>
      </c>
      <c r="F181" s="248" t="str">
        <f t="shared" ca="1" si="17"/>
        <v/>
      </c>
    </row>
    <row r="182" spans="2:6">
      <c r="B182" s="124" t="str">
        <f t="shared" ca="1" si="13"/>
        <v/>
      </c>
      <c r="C182" s="327" t="str">
        <f t="shared" ca="1" si="14"/>
        <v/>
      </c>
      <c r="D182" s="327"/>
      <c r="E182" s="118" t="str">
        <f t="shared" ca="1" si="15"/>
        <v/>
      </c>
      <c r="F182" s="248" t="str">
        <f t="shared" ca="1" si="17"/>
        <v/>
      </c>
    </row>
    <row r="183" spans="2:6">
      <c r="B183" s="124" t="str">
        <f t="shared" ca="1" si="13"/>
        <v/>
      </c>
      <c r="C183" s="327" t="str">
        <f t="shared" ca="1" si="14"/>
        <v/>
      </c>
      <c r="D183" s="327"/>
      <c r="E183" s="118" t="str">
        <f t="shared" ca="1" si="15"/>
        <v/>
      </c>
      <c r="F183" s="248" t="str">
        <f t="shared" ca="1" si="17"/>
        <v/>
      </c>
    </row>
    <row r="184" spans="2:6">
      <c r="B184" s="124" t="str">
        <f t="shared" ca="1" si="13"/>
        <v/>
      </c>
      <c r="C184" s="327" t="str">
        <f t="shared" ca="1" si="14"/>
        <v/>
      </c>
      <c r="D184" s="327"/>
      <c r="E184" s="118" t="str">
        <f t="shared" ca="1" si="15"/>
        <v/>
      </c>
      <c r="F184" s="248" t="str">
        <f t="shared" ca="1" si="17"/>
        <v/>
      </c>
    </row>
    <row r="185" spans="2:6">
      <c r="B185" s="124" t="str">
        <f t="shared" ca="1" si="13"/>
        <v/>
      </c>
      <c r="C185" s="327" t="str">
        <f t="shared" ca="1" si="14"/>
        <v/>
      </c>
      <c r="D185" s="327"/>
      <c r="E185" s="118" t="str">
        <f t="shared" ca="1" si="15"/>
        <v/>
      </c>
      <c r="F185" s="248" t="str">
        <f t="shared" ca="1" si="17"/>
        <v/>
      </c>
    </row>
    <row r="186" spans="2:6">
      <c r="B186" s="124" t="str">
        <f t="shared" ca="1" si="13"/>
        <v/>
      </c>
      <c r="C186" s="327" t="str">
        <f t="shared" ca="1" si="14"/>
        <v/>
      </c>
      <c r="D186" s="327"/>
      <c r="E186" s="118" t="str">
        <f t="shared" ca="1" si="15"/>
        <v/>
      </c>
      <c r="F186" s="248" t="str">
        <f t="shared" ca="1" si="17"/>
        <v/>
      </c>
    </row>
    <row r="187" spans="2:6">
      <c r="B187" s="124" t="str">
        <f t="shared" ca="1" si="13"/>
        <v/>
      </c>
      <c r="C187" s="327" t="str">
        <f t="shared" ca="1" si="14"/>
        <v/>
      </c>
      <c r="D187" s="327"/>
      <c r="E187" s="118" t="str">
        <f t="shared" ca="1" si="15"/>
        <v/>
      </c>
      <c r="F187" s="248" t="str">
        <f t="shared" ca="1" si="17"/>
        <v/>
      </c>
    </row>
    <row r="188" spans="2:6">
      <c r="B188" s="124" t="str">
        <f t="shared" ca="1" si="13"/>
        <v/>
      </c>
      <c r="C188" s="327" t="str">
        <f t="shared" ca="1" si="14"/>
        <v/>
      </c>
      <c r="D188" s="327"/>
      <c r="E188" s="118" t="str">
        <f t="shared" ca="1" si="15"/>
        <v/>
      </c>
      <c r="F188" s="248" t="str">
        <f t="shared" ca="1" si="17"/>
        <v/>
      </c>
    </row>
    <row r="189" spans="2:6">
      <c r="B189" s="124" t="str">
        <f t="shared" ca="1" si="13"/>
        <v/>
      </c>
      <c r="C189" s="327" t="str">
        <f t="shared" ca="1" si="14"/>
        <v/>
      </c>
      <c r="D189" s="327"/>
      <c r="E189" s="118" t="str">
        <f t="shared" ca="1" si="15"/>
        <v/>
      </c>
      <c r="F189" s="248" t="str">
        <f t="shared" ca="1" si="17"/>
        <v/>
      </c>
    </row>
    <row r="190" spans="2:6">
      <c r="B190" s="124" t="str">
        <f t="shared" ca="1" si="13"/>
        <v/>
      </c>
      <c r="C190" s="327" t="str">
        <f t="shared" ca="1" si="14"/>
        <v/>
      </c>
      <c r="D190" s="327"/>
      <c r="E190" s="118" t="str">
        <f t="shared" ca="1" si="15"/>
        <v/>
      </c>
      <c r="F190" s="248" t="str">
        <f t="shared" ca="1" si="17"/>
        <v/>
      </c>
    </row>
    <row r="191" spans="2:6">
      <c r="B191" s="124" t="str">
        <f t="shared" ca="1" si="13"/>
        <v/>
      </c>
      <c r="C191" s="327" t="str">
        <f t="shared" ca="1" si="14"/>
        <v/>
      </c>
      <c r="D191" s="327"/>
      <c r="E191" s="118" t="str">
        <f t="shared" ca="1" si="15"/>
        <v/>
      </c>
      <c r="F191" s="248" t="str">
        <f t="shared" ca="1" si="17"/>
        <v/>
      </c>
    </row>
    <row r="192" spans="2:6">
      <c r="B192" s="124" t="str">
        <f t="shared" ca="1" si="13"/>
        <v/>
      </c>
      <c r="C192" s="327" t="str">
        <f t="shared" ca="1" si="14"/>
        <v/>
      </c>
      <c r="D192" s="327"/>
      <c r="E192" s="118" t="str">
        <f t="shared" ca="1" si="15"/>
        <v/>
      </c>
      <c r="F192" s="248" t="str">
        <f t="shared" ca="1" si="17"/>
        <v/>
      </c>
    </row>
    <row r="193" spans="2:6">
      <c r="B193" s="124" t="str">
        <f t="shared" ca="1" si="13"/>
        <v/>
      </c>
      <c r="C193" s="327" t="str">
        <f t="shared" ca="1" si="14"/>
        <v/>
      </c>
      <c r="D193" s="327"/>
      <c r="E193" s="118" t="str">
        <f t="shared" ca="1" si="15"/>
        <v/>
      </c>
      <c r="F193" s="248" t="str">
        <f t="shared" ca="1" si="17"/>
        <v/>
      </c>
    </row>
    <row r="194" spans="2:6">
      <c r="B194" s="124" t="str">
        <f t="shared" ca="1" si="13"/>
        <v/>
      </c>
      <c r="C194" s="327" t="str">
        <f t="shared" ca="1" si="14"/>
        <v/>
      </c>
      <c r="D194" s="327"/>
      <c r="E194" s="118" t="str">
        <f t="shared" ca="1" si="15"/>
        <v/>
      </c>
      <c r="F194" s="248" t="str">
        <f t="shared" ca="1" si="17"/>
        <v/>
      </c>
    </row>
    <row r="195" spans="2:6">
      <c r="B195" s="124" t="str">
        <f t="shared" ca="1" si="13"/>
        <v/>
      </c>
      <c r="C195" s="327" t="str">
        <f t="shared" ca="1" si="14"/>
        <v/>
      </c>
      <c r="D195" s="327"/>
      <c r="E195" s="118" t="str">
        <f t="shared" ca="1" si="15"/>
        <v/>
      </c>
      <c r="F195" s="248" t="str">
        <f t="shared" ca="1" si="17"/>
        <v/>
      </c>
    </row>
    <row r="196" spans="2:6">
      <c r="B196" s="124" t="str">
        <f t="shared" ca="1" si="13"/>
        <v/>
      </c>
      <c r="C196" s="327" t="str">
        <f t="shared" ca="1" si="14"/>
        <v/>
      </c>
      <c r="D196" s="327"/>
      <c r="E196" s="118" t="str">
        <f t="shared" ca="1" si="15"/>
        <v/>
      </c>
      <c r="F196" s="248" t="str">
        <f t="shared" ca="1" si="17"/>
        <v/>
      </c>
    </row>
    <row r="197" spans="2:6">
      <c r="B197" s="124" t="str">
        <f t="shared" ca="1" si="13"/>
        <v/>
      </c>
      <c r="C197" s="327" t="str">
        <f t="shared" ca="1" si="14"/>
        <v/>
      </c>
      <c r="D197" s="327"/>
      <c r="E197" s="118" t="str">
        <f t="shared" ca="1" si="15"/>
        <v/>
      </c>
      <c r="F197" s="248" t="str">
        <f t="shared" ca="1" si="17"/>
        <v/>
      </c>
    </row>
    <row r="198" spans="2:6">
      <c r="B198" s="124" t="str">
        <f ca="1">IF(ISNA(VLOOKUP(ROW()-5,益表,1,FALSE))=TRUE,"",IF(VLOOKUP(ROW()-5,益表,7,FALSE)="","",VLOOKUP(ROW()-5,益表,7,FALSE)))</f>
        <v/>
      </c>
      <c r="C198" s="327" t="str">
        <f ca="1">IF(ISNA(VLOOKUP(ROW()-5,益表,1,FALSE))=TRUE,"",VLOOKUP(ROW()-5,益表,9,FALSE))</f>
        <v/>
      </c>
      <c r="D198" s="327"/>
      <c r="E198" s="118" t="str">
        <f ca="1">IF(ISNA(VLOOKUP(ROW()-5,益表,1,FALSE))=TRUE,"",IF(VLOOKUP(ROW()-5,益表,12,FALSE)="","",IF(LEFT(VLOOKUP(ROW()-5,益表,9,FALSE),1)="減",VLOOKUP(ROW()-5,益表,12,FALSE)*-1,VLOOKUP(ROW()-5,益表,12,FALSE))))</f>
        <v/>
      </c>
      <c r="F198" s="248" t="str">
        <f t="shared" ref="F198:F200" ca="1" si="18">IF(AND(ISNUMBER(E198),收入淨額&gt;0),E198/收入淨額,"")</f>
        <v/>
      </c>
    </row>
    <row r="199" spans="2:6">
      <c r="B199" s="124" t="str">
        <f ca="1">IF(ISNA(VLOOKUP(ROW()-5,益表,1,FALSE))=TRUE,"",IF(VLOOKUP(ROW()-5,益表,7,FALSE)="","",VLOOKUP(ROW()-5,益表,7,FALSE)))</f>
        <v/>
      </c>
      <c r="C199" s="327" t="str">
        <f ca="1">IF(ISNA(VLOOKUP(ROW()-5,益表,1,FALSE))=TRUE,"",VLOOKUP(ROW()-5,益表,9,FALSE))</f>
        <v/>
      </c>
      <c r="D199" s="327"/>
      <c r="E199" s="118" t="str">
        <f ca="1">IF(ISNA(VLOOKUP(ROW()-5,益表,1,FALSE))=TRUE,"",IF(VLOOKUP(ROW()-5,益表,12,FALSE)="","",IF(LEFT(VLOOKUP(ROW()-5,益表,9,FALSE),1)="減",VLOOKUP(ROW()-5,益表,12,FALSE)*-1,VLOOKUP(ROW()-5,益表,12,FALSE))))</f>
        <v/>
      </c>
      <c r="F199" s="248" t="str">
        <f t="shared" ca="1" si="18"/>
        <v/>
      </c>
    </row>
    <row r="200" spans="2:6">
      <c r="B200" s="124" t="str">
        <f ca="1">IF(ISNA(VLOOKUP(ROW()-5,益表,1,FALSE))=TRUE,"",IF(VLOOKUP(ROW()-5,益表,7,FALSE)="","",VLOOKUP(ROW()-5,益表,7,FALSE)))</f>
        <v/>
      </c>
      <c r="C200" s="327" t="str">
        <f ca="1">IF(ISNA(VLOOKUP(ROW()-5,益表,1,FALSE))=TRUE,"",VLOOKUP(ROW()-5,益表,9,FALSE))</f>
        <v/>
      </c>
      <c r="D200" s="327"/>
      <c r="E200" s="118" t="str">
        <f ca="1">IF(ISNA(VLOOKUP(ROW()-5,益表,1,FALSE))=TRUE,"",IF(VLOOKUP(ROW()-5,益表,12,FALSE)="","",IF(LEFT(VLOOKUP(ROW()-5,益表,9,FALSE),1)="減",VLOOKUP(ROW()-5,益表,12,FALSE)*-1,VLOOKUP(ROW()-5,益表,12,FALSE))))</f>
        <v/>
      </c>
      <c r="F200" s="248"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31" priority="4">
      <formula>LEN(B6)&gt;2</formula>
    </cfRule>
  </conditionalFormatting>
  <conditionalFormatting sqref="E6:E200">
    <cfRule type="expression" dxfId="30" priority="3">
      <formula>RIGHT($C6,2)="餘絀"</formula>
    </cfRule>
    <cfRule type="expression" dxfId="29" priority="10">
      <formula>RIGHT($C6,2)="合計"</formula>
    </cfRule>
  </conditionalFormatting>
  <conditionalFormatting sqref="I3:I4">
    <cfRule type="expression" dxfId="28"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87" customWidth="1"/>
    <col min="6" max="6" width="11.6328125" style="14" customWidth="1"/>
    <col min="7" max="7" width="25.6328125" style="14" customWidth="1"/>
    <col min="8" max="8" width="14.6328125" style="1" customWidth="1"/>
    <col min="9" max="10" width="9" style="3"/>
    <col min="11" max="16384" width="9" style="1"/>
  </cols>
  <sheetData>
    <row r="1" spans="1:10" s="169" customFormat="1" ht="17" customHeight="1">
      <c r="A1" s="173" t="str">
        <f ca="1">日記簿!F1</f>
        <v/>
      </c>
      <c r="C1" s="165"/>
      <c r="D1" s="170">
        <f>會計項目表!J1</f>
        <v>5</v>
      </c>
      <c r="E1" s="281"/>
      <c r="F1" s="171"/>
      <c r="G1" s="165"/>
      <c r="H1" s="267">
        <f>會計項目表!L1</f>
        <v>6</v>
      </c>
      <c r="I1" s="172"/>
      <c r="J1" s="172"/>
    </row>
    <row r="2" spans="1:10" ht="20" customHeight="1">
      <c r="B2" s="57" t="str">
        <f>公司名稱</f>
        <v>社團法人OO協會</v>
      </c>
      <c r="C2" s="26"/>
      <c r="D2" s="77"/>
      <c r="E2" s="282"/>
      <c r="F2" s="78"/>
      <c r="G2" s="78"/>
      <c r="H2" s="78"/>
    </row>
    <row r="3" spans="1:10" ht="20" customHeight="1">
      <c r="B3" s="57" t="s">
        <v>52</v>
      </c>
      <c r="C3" s="26"/>
      <c r="D3" s="77"/>
      <c r="E3" s="282"/>
      <c r="F3" s="78"/>
      <c r="G3" s="78"/>
      <c r="H3" s="78"/>
    </row>
    <row r="4" spans="1:10" ht="20" customHeight="1" thickBot="1">
      <c r="B4" s="239"/>
      <c r="C4" s="240">
        <f>資產負債表日</f>
        <v>45657</v>
      </c>
      <c r="D4" s="79"/>
      <c r="E4" s="283"/>
      <c r="F4" s="34"/>
      <c r="G4" s="34"/>
      <c r="H4" s="97" t="str">
        <f>日記簿!M5</f>
        <v>幣別：新台幣</v>
      </c>
    </row>
    <row r="5" spans="1:10" ht="20" customHeight="1">
      <c r="B5" s="241" t="s">
        <v>50</v>
      </c>
      <c r="C5" s="242"/>
      <c r="D5" s="243"/>
      <c r="E5" s="284"/>
      <c r="F5" s="244" t="s">
        <v>27</v>
      </c>
      <c r="G5" s="241"/>
      <c r="H5" s="241"/>
    </row>
    <row r="6" spans="1:10" ht="18.5">
      <c r="B6" s="126" t="s">
        <v>66</v>
      </c>
      <c r="C6" s="126" t="s">
        <v>67</v>
      </c>
      <c r="D6" s="126" t="s">
        <v>51</v>
      </c>
      <c r="E6" s="285"/>
      <c r="F6" s="128" t="s">
        <v>66</v>
      </c>
      <c r="G6" s="126" t="s">
        <v>67</v>
      </c>
      <c r="H6" s="126" t="s">
        <v>51</v>
      </c>
    </row>
    <row r="7" spans="1:10">
      <c r="B7" s="25">
        <f t="shared" ref="B7:B38" ca="1" si="0">IF(ROW()-6&lt;=$D$1,VLOOKUP(ROW()-6,試算借,5,FALSE),"")</f>
        <v>1110</v>
      </c>
      <c r="C7" s="81" t="str">
        <f t="shared" ref="C7:C38" ca="1" si="1">IF(ROW()-6&lt;=$D$1,VLOOKUP(ROW()-6,試算借,7,FALSE),IF(ROW()-7=MAX($D$1,$H$1),"合計",""))</f>
        <v>零用金</v>
      </c>
      <c r="D7" s="80">
        <f t="shared" ref="D7:D38" ca="1" si="2">IF(ROW()-6&lt;=$D$1,VLOOKUP(ROW()-6,試算借,9,FALSE),IF(ROW()-7=MAX($D$1,$H$1),SUM(OFFSET($D$7,0,0,ROW()-7,1)),""))</f>
        <v>10000</v>
      </c>
      <c r="E7" s="286" t="str">
        <f ca="1">D7&amp;F7</f>
        <v>100002130</v>
      </c>
      <c r="F7" s="25">
        <f t="shared" ref="F7:F38" ca="1" si="3">IF(ROW()-6&lt;=$H$1,VLOOKUP(ROW()-6,試算貸,3,FALSE),"")</f>
        <v>2130</v>
      </c>
      <c r="G7" s="81" t="str">
        <f t="shared" ref="G7:G38" ca="1" si="4">IF(ROW()-6&lt;=$H$1,VLOOKUP(ROW()-6,試算貸,5,FALSE),IF(ROW()-7=MAX($D$1,$H$1),"合計",""))</f>
        <v>應付款項</v>
      </c>
      <c r="H7" s="80">
        <f t="shared" ref="H7:H38" ca="1" si="5">IF(ROW()-6&lt;=$H$1,VLOOKUP(ROW()-6,試算貸,7,FALSE),IF(ROW()-7=MAX($D$1,$H$1),SUM(OFFSET($H$7,0,0,ROW()-7,1)),""))</f>
        <v>5000</v>
      </c>
    </row>
    <row r="8" spans="1:10">
      <c r="B8" s="25">
        <f t="shared" ca="1" si="0"/>
        <v>1121</v>
      </c>
      <c r="C8" s="81" t="str">
        <f t="shared" ca="1" si="1"/>
        <v>銀行存款-台銀活存</v>
      </c>
      <c r="D8" s="80">
        <f t="shared" ca="1" si="2"/>
        <v>288000</v>
      </c>
      <c r="E8" s="286" t="str">
        <f t="shared" ref="E8:E71" ca="1" si="6">D8&amp;F8</f>
        <v>2880003110</v>
      </c>
      <c r="F8" s="25">
        <f t="shared" ca="1" si="3"/>
        <v>3110</v>
      </c>
      <c r="G8" s="81" t="str">
        <f t="shared" ca="1" si="4"/>
        <v>基金</v>
      </c>
      <c r="H8" s="80">
        <f t="shared" ca="1" si="5"/>
        <v>1000000</v>
      </c>
    </row>
    <row r="9" spans="1:10">
      <c r="B9" s="25">
        <f t="shared" ca="1" si="0"/>
        <v>1160</v>
      </c>
      <c r="C9" s="81" t="str">
        <f t="shared" ca="1" si="1"/>
        <v>預付款項</v>
      </c>
      <c r="D9" s="80">
        <f t="shared" ca="1" si="2"/>
        <v>65000</v>
      </c>
      <c r="E9" s="286" t="str">
        <f t="shared" ca="1" si="6"/>
        <v>650003210</v>
      </c>
      <c r="F9" s="25">
        <f t="shared" ca="1" si="3"/>
        <v>3210</v>
      </c>
      <c r="G9" s="81" t="str">
        <f t="shared" ca="1" si="4"/>
        <v>累計餘絀</v>
      </c>
      <c r="H9" s="80">
        <f t="shared" ca="1" si="5"/>
        <v>270000</v>
      </c>
    </row>
    <row r="10" spans="1:10">
      <c r="B10" s="25">
        <f t="shared" ca="1" si="0"/>
        <v>1210</v>
      </c>
      <c r="C10" s="81" t="str">
        <f t="shared" ca="1" si="1"/>
        <v>基金專戶-台銀活存</v>
      </c>
      <c r="D10" s="80">
        <f t="shared" ca="1" si="2"/>
        <v>1000000</v>
      </c>
      <c r="E10" s="286" t="str">
        <f t="shared" ca="1" si="6"/>
        <v>10000004100</v>
      </c>
      <c r="F10" s="25">
        <f t="shared" ca="1" si="3"/>
        <v>4100</v>
      </c>
      <c r="G10" s="81" t="str">
        <f t="shared" ca="1" si="4"/>
        <v>入會費</v>
      </c>
      <c r="H10" s="80">
        <f t="shared" ca="1" si="5"/>
        <v>1500</v>
      </c>
    </row>
    <row r="11" spans="1:10">
      <c r="B11" s="25">
        <f t="shared" ca="1" si="0"/>
        <v>5804</v>
      </c>
      <c r="C11" s="81" t="str">
        <f t="shared" ca="1" si="1"/>
        <v>專案支出-場地費</v>
      </c>
      <c r="D11" s="80">
        <f t="shared" ca="1" si="2"/>
        <v>15000</v>
      </c>
      <c r="E11" s="286" t="str">
        <f t="shared" ca="1" si="6"/>
        <v>150004200</v>
      </c>
      <c r="F11" s="25">
        <f t="shared" ca="1" si="3"/>
        <v>4200</v>
      </c>
      <c r="G11" s="81" t="str">
        <f t="shared" ca="1" si="4"/>
        <v>常年會費</v>
      </c>
      <c r="H11" s="80">
        <f t="shared" ca="1" si="5"/>
        <v>1500</v>
      </c>
    </row>
    <row r="12" spans="1:10">
      <c r="B12" s="25" t="str">
        <f t="shared" si="0"/>
        <v/>
      </c>
      <c r="C12" s="81" t="str">
        <f t="shared" si="1"/>
        <v/>
      </c>
      <c r="D12" s="80" t="str">
        <f t="shared" ca="1" si="2"/>
        <v/>
      </c>
      <c r="E12" s="286" t="str">
        <f t="shared" ca="1" si="6"/>
        <v>4800</v>
      </c>
      <c r="F12" s="25">
        <f t="shared" ca="1" si="3"/>
        <v>4800</v>
      </c>
      <c r="G12" s="81" t="str">
        <f t="shared" ca="1" si="4"/>
        <v>專案收入</v>
      </c>
      <c r="H12" s="80">
        <f t="shared" ca="1" si="5"/>
        <v>100000</v>
      </c>
    </row>
    <row r="13" spans="1:10">
      <c r="B13" s="25" t="str">
        <f t="shared" si="0"/>
        <v/>
      </c>
      <c r="C13" s="81" t="str">
        <f t="shared" si="1"/>
        <v>合計</v>
      </c>
      <c r="D13" s="80">
        <f t="shared" ca="1" si="2"/>
        <v>1378000</v>
      </c>
      <c r="E13" s="286" t="str">
        <f t="shared" ca="1" si="6"/>
        <v>1378000</v>
      </c>
      <c r="F13" s="25" t="str">
        <f t="shared" si="3"/>
        <v/>
      </c>
      <c r="G13" s="81" t="str">
        <f t="shared" si="4"/>
        <v>合計</v>
      </c>
      <c r="H13" s="80">
        <f t="shared" ca="1" si="5"/>
        <v>1378000</v>
      </c>
    </row>
    <row r="14" spans="1:10">
      <c r="B14" s="25" t="str">
        <f t="shared" si="0"/>
        <v/>
      </c>
      <c r="C14" s="81" t="str">
        <f t="shared" si="1"/>
        <v/>
      </c>
      <c r="D14" s="80" t="str">
        <f t="shared" ca="1" si="2"/>
        <v/>
      </c>
      <c r="E14" s="286" t="str">
        <f t="shared" ca="1" si="6"/>
        <v/>
      </c>
      <c r="F14" s="25" t="str">
        <f t="shared" si="3"/>
        <v/>
      </c>
      <c r="G14" s="81" t="str">
        <f t="shared" si="4"/>
        <v/>
      </c>
      <c r="H14" s="80" t="str">
        <f t="shared" ca="1" si="5"/>
        <v/>
      </c>
    </row>
    <row r="15" spans="1:10">
      <c r="B15" s="25" t="str">
        <f t="shared" si="0"/>
        <v/>
      </c>
      <c r="C15" s="81" t="str">
        <f t="shared" si="1"/>
        <v/>
      </c>
      <c r="D15" s="80" t="str">
        <f t="shared" ca="1" si="2"/>
        <v/>
      </c>
      <c r="E15" s="286" t="str">
        <f t="shared" ca="1" si="6"/>
        <v/>
      </c>
      <c r="F15" s="25" t="str">
        <f t="shared" si="3"/>
        <v/>
      </c>
      <c r="G15" s="81" t="str">
        <f t="shared" si="4"/>
        <v/>
      </c>
      <c r="H15" s="80" t="str">
        <f t="shared" ca="1" si="5"/>
        <v/>
      </c>
    </row>
    <row r="16" spans="1:10">
      <c r="B16" s="25" t="str">
        <f t="shared" si="0"/>
        <v/>
      </c>
      <c r="C16" s="81" t="str">
        <f t="shared" si="1"/>
        <v/>
      </c>
      <c r="D16" s="80" t="str">
        <f t="shared" ca="1" si="2"/>
        <v/>
      </c>
      <c r="E16" s="286" t="str">
        <f t="shared" ca="1" si="6"/>
        <v/>
      </c>
      <c r="F16" s="25" t="str">
        <f t="shared" si="3"/>
        <v/>
      </c>
      <c r="G16" s="81" t="str">
        <f t="shared" si="4"/>
        <v/>
      </c>
      <c r="H16" s="80" t="str">
        <f t="shared" ca="1" si="5"/>
        <v/>
      </c>
    </row>
    <row r="17" spans="2:8">
      <c r="B17" s="25" t="str">
        <f t="shared" si="0"/>
        <v/>
      </c>
      <c r="C17" s="81" t="str">
        <f t="shared" si="1"/>
        <v/>
      </c>
      <c r="D17" s="80" t="str">
        <f t="shared" ca="1" si="2"/>
        <v/>
      </c>
      <c r="E17" s="286" t="str">
        <f t="shared" ca="1" si="6"/>
        <v/>
      </c>
      <c r="F17" s="25" t="str">
        <f t="shared" si="3"/>
        <v/>
      </c>
      <c r="G17" s="81" t="str">
        <f t="shared" si="4"/>
        <v/>
      </c>
      <c r="H17" s="80" t="str">
        <f t="shared" ca="1" si="5"/>
        <v/>
      </c>
    </row>
    <row r="18" spans="2:8">
      <c r="B18" s="25" t="str">
        <f t="shared" si="0"/>
        <v/>
      </c>
      <c r="C18" s="81" t="str">
        <f t="shared" si="1"/>
        <v/>
      </c>
      <c r="D18" s="80" t="str">
        <f t="shared" ca="1" si="2"/>
        <v/>
      </c>
      <c r="E18" s="286" t="str">
        <f t="shared" ca="1" si="6"/>
        <v/>
      </c>
      <c r="F18" s="25" t="str">
        <f t="shared" si="3"/>
        <v/>
      </c>
      <c r="G18" s="81" t="str">
        <f t="shared" si="4"/>
        <v/>
      </c>
      <c r="H18" s="80" t="str">
        <f t="shared" ca="1" si="5"/>
        <v/>
      </c>
    </row>
    <row r="19" spans="2:8">
      <c r="B19" s="25" t="str">
        <f t="shared" si="0"/>
        <v/>
      </c>
      <c r="C19" s="81" t="str">
        <f t="shared" si="1"/>
        <v/>
      </c>
      <c r="D19" s="80" t="str">
        <f t="shared" ca="1" si="2"/>
        <v/>
      </c>
      <c r="E19" s="286" t="str">
        <f t="shared" ca="1" si="6"/>
        <v/>
      </c>
      <c r="F19" s="25" t="str">
        <f t="shared" si="3"/>
        <v/>
      </c>
      <c r="G19" s="81" t="str">
        <f t="shared" si="4"/>
        <v/>
      </c>
      <c r="H19" s="80" t="str">
        <f t="shared" ca="1" si="5"/>
        <v/>
      </c>
    </row>
    <row r="20" spans="2:8">
      <c r="B20" s="25" t="str">
        <f t="shared" si="0"/>
        <v/>
      </c>
      <c r="C20" s="81" t="str">
        <f t="shared" si="1"/>
        <v/>
      </c>
      <c r="D20" s="80" t="str">
        <f t="shared" ca="1" si="2"/>
        <v/>
      </c>
      <c r="E20" s="286" t="str">
        <f t="shared" ca="1" si="6"/>
        <v/>
      </c>
      <c r="F20" s="25" t="str">
        <f t="shared" si="3"/>
        <v/>
      </c>
      <c r="G20" s="81" t="str">
        <f t="shared" si="4"/>
        <v/>
      </c>
      <c r="H20" s="80" t="str">
        <f t="shared" ca="1" si="5"/>
        <v/>
      </c>
    </row>
    <row r="21" spans="2:8">
      <c r="B21" s="25" t="str">
        <f t="shared" si="0"/>
        <v/>
      </c>
      <c r="C21" s="81" t="str">
        <f t="shared" si="1"/>
        <v/>
      </c>
      <c r="D21" s="80" t="str">
        <f t="shared" ca="1" si="2"/>
        <v/>
      </c>
      <c r="E21" s="286" t="str">
        <f t="shared" ca="1" si="6"/>
        <v/>
      </c>
      <c r="F21" s="25" t="str">
        <f t="shared" si="3"/>
        <v/>
      </c>
      <c r="G21" s="81" t="str">
        <f t="shared" si="4"/>
        <v/>
      </c>
      <c r="H21" s="80" t="str">
        <f t="shared" ca="1" si="5"/>
        <v/>
      </c>
    </row>
    <row r="22" spans="2:8">
      <c r="B22" s="25" t="str">
        <f t="shared" si="0"/>
        <v/>
      </c>
      <c r="C22" s="81" t="str">
        <f t="shared" si="1"/>
        <v/>
      </c>
      <c r="D22" s="80" t="str">
        <f t="shared" ca="1" si="2"/>
        <v/>
      </c>
      <c r="E22" s="286" t="str">
        <f t="shared" ca="1" si="6"/>
        <v/>
      </c>
      <c r="F22" s="25" t="str">
        <f t="shared" si="3"/>
        <v/>
      </c>
      <c r="G22" s="81" t="str">
        <f t="shared" si="4"/>
        <v/>
      </c>
      <c r="H22" s="80" t="str">
        <f t="shared" ca="1" si="5"/>
        <v/>
      </c>
    </row>
    <row r="23" spans="2:8">
      <c r="B23" s="25" t="str">
        <f t="shared" si="0"/>
        <v/>
      </c>
      <c r="C23" s="81" t="str">
        <f t="shared" si="1"/>
        <v/>
      </c>
      <c r="D23" s="80" t="str">
        <f t="shared" ca="1" si="2"/>
        <v/>
      </c>
      <c r="E23" s="286" t="str">
        <f t="shared" ca="1" si="6"/>
        <v/>
      </c>
      <c r="F23" s="25" t="str">
        <f t="shared" si="3"/>
        <v/>
      </c>
      <c r="G23" s="81" t="str">
        <f t="shared" si="4"/>
        <v/>
      </c>
      <c r="H23" s="80" t="str">
        <f t="shared" ca="1" si="5"/>
        <v/>
      </c>
    </row>
    <row r="24" spans="2:8">
      <c r="B24" s="25" t="str">
        <f t="shared" si="0"/>
        <v/>
      </c>
      <c r="C24" s="81" t="str">
        <f t="shared" si="1"/>
        <v/>
      </c>
      <c r="D24" s="80" t="str">
        <f t="shared" ca="1" si="2"/>
        <v/>
      </c>
      <c r="E24" s="286" t="str">
        <f t="shared" ca="1" si="6"/>
        <v/>
      </c>
      <c r="F24" s="25" t="str">
        <f t="shared" si="3"/>
        <v/>
      </c>
      <c r="G24" s="81" t="str">
        <f t="shared" si="4"/>
        <v/>
      </c>
      <c r="H24" s="80" t="str">
        <f t="shared" ca="1" si="5"/>
        <v/>
      </c>
    </row>
    <row r="25" spans="2:8">
      <c r="B25" s="25" t="str">
        <f t="shared" si="0"/>
        <v/>
      </c>
      <c r="C25" s="81" t="str">
        <f t="shared" si="1"/>
        <v/>
      </c>
      <c r="D25" s="80" t="str">
        <f t="shared" ca="1" si="2"/>
        <v/>
      </c>
      <c r="E25" s="286" t="str">
        <f t="shared" ca="1" si="6"/>
        <v/>
      </c>
      <c r="F25" s="25" t="str">
        <f t="shared" si="3"/>
        <v/>
      </c>
      <c r="G25" s="81" t="str">
        <f t="shared" si="4"/>
        <v/>
      </c>
      <c r="H25" s="80" t="str">
        <f t="shared" ca="1" si="5"/>
        <v/>
      </c>
    </row>
    <row r="26" spans="2:8">
      <c r="B26" s="25" t="str">
        <f t="shared" si="0"/>
        <v/>
      </c>
      <c r="C26" s="81" t="str">
        <f t="shared" si="1"/>
        <v/>
      </c>
      <c r="D26" s="80" t="str">
        <f t="shared" ca="1" si="2"/>
        <v/>
      </c>
      <c r="E26" s="286" t="str">
        <f t="shared" ca="1" si="6"/>
        <v/>
      </c>
      <c r="F26" s="25" t="str">
        <f t="shared" si="3"/>
        <v/>
      </c>
      <c r="G26" s="81" t="str">
        <f t="shared" si="4"/>
        <v/>
      </c>
      <c r="H26" s="80" t="str">
        <f t="shared" ca="1" si="5"/>
        <v/>
      </c>
    </row>
    <row r="27" spans="2:8">
      <c r="B27" s="25" t="str">
        <f t="shared" si="0"/>
        <v/>
      </c>
      <c r="C27" s="81" t="str">
        <f t="shared" si="1"/>
        <v/>
      </c>
      <c r="D27" s="80" t="str">
        <f t="shared" ca="1" si="2"/>
        <v/>
      </c>
      <c r="E27" s="286" t="str">
        <f t="shared" ca="1" si="6"/>
        <v/>
      </c>
      <c r="F27" s="25" t="str">
        <f t="shared" si="3"/>
        <v/>
      </c>
      <c r="G27" s="81" t="str">
        <f t="shared" si="4"/>
        <v/>
      </c>
      <c r="H27" s="80" t="str">
        <f t="shared" ca="1" si="5"/>
        <v/>
      </c>
    </row>
    <row r="28" spans="2:8">
      <c r="B28" s="25" t="str">
        <f t="shared" si="0"/>
        <v/>
      </c>
      <c r="C28" s="81" t="str">
        <f t="shared" si="1"/>
        <v/>
      </c>
      <c r="D28" s="80" t="str">
        <f t="shared" ca="1" si="2"/>
        <v/>
      </c>
      <c r="E28" s="286" t="str">
        <f t="shared" ca="1" si="6"/>
        <v/>
      </c>
      <c r="F28" s="25" t="str">
        <f t="shared" si="3"/>
        <v/>
      </c>
      <c r="G28" s="81" t="str">
        <f t="shared" si="4"/>
        <v/>
      </c>
      <c r="H28" s="80" t="str">
        <f t="shared" ca="1" si="5"/>
        <v/>
      </c>
    </row>
    <row r="29" spans="2:8">
      <c r="B29" s="25" t="str">
        <f t="shared" si="0"/>
        <v/>
      </c>
      <c r="C29" s="81" t="str">
        <f t="shared" si="1"/>
        <v/>
      </c>
      <c r="D29" s="80" t="str">
        <f t="shared" ca="1" si="2"/>
        <v/>
      </c>
      <c r="E29" s="286" t="str">
        <f t="shared" ca="1" si="6"/>
        <v/>
      </c>
      <c r="F29" s="25" t="str">
        <f t="shared" si="3"/>
        <v/>
      </c>
      <c r="G29" s="81" t="str">
        <f t="shared" si="4"/>
        <v/>
      </c>
      <c r="H29" s="80" t="str">
        <f t="shared" ca="1" si="5"/>
        <v/>
      </c>
    </row>
    <row r="30" spans="2:8">
      <c r="B30" s="25" t="str">
        <f t="shared" si="0"/>
        <v/>
      </c>
      <c r="C30" s="81" t="str">
        <f t="shared" si="1"/>
        <v/>
      </c>
      <c r="D30" s="80" t="str">
        <f t="shared" ca="1" si="2"/>
        <v/>
      </c>
      <c r="E30" s="286" t="str">
        <f t="shared" ca="1" si="6"/>
        <v/>
      </c>
      <c r="F30" s="25" t="str">
        <f t="shared" si="3"/>
        <v/>
      </c>
      <c r="G30" s="81" t="str">
        <f t="shared" si="4"/>
        <v/>
      </c>
      <c r="H30" s="80" t="str">
        <f t="shared" ca="1" si="5"/>
        <v/>
      </c>
    </row>
    <row r="31" spans="2:8">
      <c r="B31" s="25" t="str">
        <f t="shared" si="0"/>
        <v/>
      </c>
      <c r="C31" s="81" t="str">
        <f t="shared" si="1"/>
        <v/>
      </c>
      <c r="D31" s="80" t="str">
        <f t="shared" ca="1" si="2"/>
        <v/>
      </c>
      <c r="E31" s="286" t="str">
        <f t="shared" ca="1" si="6"/>
        <v/>
      </c>
      <c r="F31" s="25" t="str">
        <f t="shared" si="3"/>
        <v/>
      </c>
      <c r="G31" s="81" t="str">
        <f t="shared" si="4"/>
        <v/>
      </c>
      <c r="H31" s="80" t="str">
        <f t="shared" ca="1" si="5"/>
        <v/>
      </c>
    </row>
    <row r="32" spans="2:8">
      <c r="B32" s="25" t="str">
        <f t="shared" si="0"/>
        <v/>
      </c>
      <c r="C32" s="81" t="str">
        <f t="shared" si="1"/>
        <v/>
      </c>
      <c r="D32" s="80" t="str">
        <f t="shared" ca="1" si="2"/>
        <v/>
      </c>
      <c r="E32" s="286" t="str">
        <f t="shared" ca="1" si="6"/>
        <v/>
      </c>
      <c r="F32" s="25" t="str">
        <f t="shared" si="3"/>
        <v/>
      </c>
      <c r="G32" s="81" t="str">
        <f t="shared" si="4"/>
        <v/>
      </c>
      <c r="H32" s="80" t="str">
        <f t="shared" ca="1" si="5"/>
        <v/>
      </c>
    </row>
    <row r="33" spans="2:8">
      <c r="B33" s="25" t="str">
        <f t="shared" si="0"/>
        <v/>
      </c>
      <c r="C33" s="81" t="str">
        <f t="shared" si="1"/>
        <v/>
      </c>
      <c r="D33" s="80" t="str">
        <f t="shared" ca="1" si="2"/>
        <v/>
      </c>
      <c r="E33" s="286" t="str">
        <f t="shared" ca="1" si="6"/>
        <v/>
      </c>
      <c r="F33" s="25" t="str">
        <f t="shared" si="3"/>
        <v/>
      </c>
      <c r="G33" s="81" t="str">
        <f t="shared" si="4"/>
        <v/>
      </c>
      <c r="H33" s="80" t="str">
        <f t="shared" ca="1" si="5"/>
        <v/>
      </c>
    </row>
    <row r="34" spans="2:8">
      <c r="B34" s="25" t="str">
        <f t="shared" si="0"/>
        <v/>
      </c>
      <c r="C34" s="81" t="str">
        <f t="shared" si="1"/>
        <v/>
      </c>
      <c r="D34" s="80" t="str">
        <f t="shared" ca="1" si="2"/>
        <v/>
      </c>
      <c r="E34" s="286" t="str">
        <f t="shared" ca="1" si="6"/>
        <v/>
      </c>
      <c r="F34" s="25" t="str">
        <f t="shared" si="3"/>
        <v/>
      </c>
      <c r="G34" s="81" t="str">
        <f t="shared" si="4"/>
        <v/>
      </c>
      <c r="H34" s="80" t="str">
        <f t="shared" ca="1" si="5"/>
        <v/>
      </c>
    </row>
    <row r="35" spans="2:8">
      <c r="B35" s="25" t="str">
        <f t="shared" si="0"/>
        <v/>
      </c>
      <c r="C35" s="81" t="str">
        <f t="shared" si="1"/>
        <v/>
      </c>
      <c r="D35" s="80" t="str">
        <f t="shared" ca="1" si="2"/>
        <v/>
      </c>
      <c r="E35" s="286" t="str">
        <f t="shared" ca="1" si="6"/>
        <v/>
      </c>
      <c r="F35" s="25" t="str">
        <f t="shared" si="3"/>
        <v/>
      </c>
      <c r="G35" s="81" t="str">
        <f t="shared" si="4"/>
        <v/>
      </c>
      <c r="H35" s="80" t="str">
        <f t="shared" ca="1" si="5"/>
        <v/>
      </c>
    </row>
    <row r="36" spans="2:8">
      <c r="B36" s="25" t="str">
        <f t="shared" si="0"/>
        <v/>
      </c>
      <c r="C36" s="81" t="str">
        <f t="shared" si="1"/>
        <v/>
      </c>
      <c r="D36" s="80" t="str">
        <f t="shared" ca="1" si="2"/>
        <v/>
      </c>
      <c r="E36" s="286" t="str">
        <f t="shared" ca="1" si="6"/>
        <v/>
      </c>
      <c r="F36" s="25" t="str">
        <f t="shared" si="3"/>
        <v/>
      </c>
      <c r="G36" s="81" t="str">
        <f t="shared" si="4"/>
        <v/>
      </c>
      <c r="H36" s="80" t="str">
        <f t="shared" ca="1" si="5"/>
        <v/>
      </c>
    </row>
    <row r="37" spans="2:8">
      <c r="B37" s="25" t="str">
        <f t="shared" si="0"/>
        <v/>
      </c>
      <c r="C37" s="81" t="str">
        <f t="shared" si="1"/>
        <v/>
      </c>
      <c r="D37" s="80" t="str">
        <f t="shared" ca="1" si="2"/>
        <v/>
      </c>
      <c r="E37" s="286" t="str">
        <f t="shared" ca="1" si="6"/>
        <v/>
      </c>
      <c r="F37" s="25" t="str">
        <f t="shared" si="3"/>
        <v/>
      </c>
      <c r="G37" s="81" t="str">
        <f t="shared" si="4"/>
        <v/>
      </c>
      <c r="H37" s="80" t="str">
        <f t="shared" ca="1" si="5"/>
        <v/>
      </c>
    </row>
    <row r="38" spans="2:8">
      <c r="B38" s="25" t="str">
        <f t="shared" si="0"/>
        <v/>
      </c>
      <c r="C38" s="81" t="str">
        <f t="shared" si="1"/>
        <v/>
      </c>
      <c r="D38" s="80" t="str">
        <f t="shared" ca="1" si="2"/>
        <v/>
      </c>
      <c r="E38" s="286"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286"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286" t="str">
        <f t="shared" ca="1" si="6"/>
        <v/>
      </c>
      <c r="F40" s="25" t="str">
        <f t="shared" si="10"/>
        <v/>
      </c>
      <c r="G40" s="81" t="str">
        <f t="shared" si="11"/>
        <v/>
      </c>
      <c r="H40" s="80" t="str">
        <f t="shared" ca="1" si="12"/>
        <v/>
      </c>
    </row>
    <row r="41" spans="2:8">
      <c r="B41" s="25" t="str">
        <f t="shared" si="7"/>
        <v/>
      </c>
      <c r="C41" s="81" t="str">
        <f t="shared" si="8"/>
        <v/>
      </c>
      <c r="D41" s="80" t="str">
        <f t="shared" ca="1" si="9"/>
        <v/>
      </c>
      <c r="E41" s="286" t="str">
        <f t="shared" ca="1" si="6"/>
        <v/>
      </c>
      <c r="F41" s="25" t="str">
        <f t="shared" si="10"/>
        <v/>
      </c>
      <c r="G41" s="81" t="str">
        <f t="shared" si="11"/>
        <v/>
      </c>
      <c r="H41" s="80" t="str">
        <f t="shared" ca="1" si="12"/>
        <v/>
      </c>
    </row>
    <row r="42" spans="2:8">
      <c r="B42" s="25" t="str">
        <f t="shared" si="7"/>
        <v/>
      </c>
      <c r="C42" s="81" t="str">
        <f t="shared" si="8"/>
        <v/>
      </c>
      <c r="D42" s="80" t="str">
        <f t="shared" ca="1" si="9"/>
        <v/>
      </c>
      <c r="E42" s="286" t="str">
        <f t="shared" ca="1" si="6"/>
        <v/>
      </c>
      <c r="F42" s="25" t="str">
        <f t="shared" si="10"/>
        <v/>
      </c>
      <c r="G42" s="81" t="str">
        <f t="shared" si="11"/>
        <v/>
      </c>
      <c r="H42" s="80" t="str">
        <f t="shared" ca="1" si="12"/>
        <v/>
      </c>
    </row>
    <row r="43" spans="2:8">
      <c r="B43" s="25" t="str">
        <f t="shared" si="7"/>
        <v/>
      </c>
      <c r="C43" s="81" t="str">
        <f t="shared" si="8"/>
        <v/>
      </c>
      <c r="D43" s="80" t="str">
        <f t="shared" ca="1" si="9"/>
        <v/>
      </c>
      <c r="E43" s="286" t="str">
        <f t="shared" ca="1" si="6"/>
        <v/>
      </c>
      <c r="F43" s="25" t="str">
        <f t="shared" si="10"/>
        <v/>
      </c>
      <c r="G43" s="81" t="str">
        <f t="shared" si="11"/>
        <v/>
      </c>
      <c r="H43" s="80" t="str">
        <f t="shared" ca="1" si="12"/>
        <v/>
      </c>
    </row>
    <row r="44" spans="2:8">
      <c r="B44" s="25" t="str">
        <f t="shared" si="7"/>
        <v/>
      </c>
      <c r="C44" s="81" t="str">
        <f t="shared" si="8"/>
        <v/>
      </c>
      <c r="D44" s="80" t="str">
        <f t="shared" ca="1" si="9"/>
        <v/>
      </c>
      <c r="E44" s="286" t="str">
        <f t="shared" ca="1" si="6"/>
        <v/>
      </c>
      <c r="F44" s="25" t="str">
        <f t="shared" si="10"/>
        <v/>
      </c>
      <c r="G44" s="81" t="str">
        <f t="shared" si="11"/>
        <v/>
      </c>
      <c r="H44" s="80" t="str">
        <f t="shared" ca="1" si="12"/>
        <v/>
      </c>
    </row>
    <row r="45" spans="2:8">
      <c r="B45" s="25" t="str">
        <f t="shared" si="7"/>
        <v/>
      </c>
      <c r="C45" s="81" t="str">
        <f t="shared" si="8"/>
        <v/>
      </c>
      <c r="D45" s="80" t="str">
        <f t="shared" ca="1" si="9"/>
        <v/>
      </c>
      <c r="E45" s="286" t="str">
        <f t="shared" ca="1" si="6"/>
        <v/>
      </c>
      <c r="F45" s="25" t="str">
        <f t="shared" si="10"/>
        <v/>
      </c>
      <c r="G45" s="81" t="str">
        <f t="shared" si="11"/>
        <v/>
      </c>
      <c r="H45" s="80" t="str">
        <f t="shared" ca="1" si="12"/>
        <v/>
      </c>
    </row>
    <row r="46" spans="2:8">
      <c r="B46" s="25" t="str">
        <f t="shared" si="7"/>
        <v/>
      </c>
      <c r="C46" s="81" t="str">
        <f t="shared" si="8"/>
        <v/>
      </c>
      <c r="D46" s="80" t="str">
        <f t="shared" ca="1" si="9"/>
        <v/>
      </c>
      <c r="E46" s="286" t="str">
        <f t="shared" ca="1" si="6"/>
        <v/>
      </c>
      <c r="F46" s="25" t="str">
        <f t="shared" si="10"/>
        <v/>
      </c>
      <c r="G46" s="81" t="str">
        <f t="shared" si="11"/>
        <v/>
      </c>
      <c r="H46" s="80" t="str">
        <f t="shared" ca="1" si="12"/>
        <v/>
      </c>
    </row>
    <row r="47" spans="2:8">
      <c r="B47" s="25" t="str">
        <f t="shared" si="7"/>
        <v/>
      </c>
      <c r="C47" s="81" t="str">
        <f t="shared" si="8"/>
        <v/>
      </c>
      <c r="D47" s="80" t="str">
        <f t="shared" ca="1" si="9"/>
        <v/>
      </c>
      <c r="E47" s="286" t="str">
        <f t="shared" ca="1" si="6"/>
        <v/>
      </c>
      <c r="F47" s="25" t="str">
        <f t="shared" si="10"/>
        <v/>
      </c>
      <c r="G47" s="81" t="str">
        <f t="shared" si="11"/>
        <v/>
      </c>
      <c r="H47" s="80" t="str">
        <f t="shared" ca="1" si="12"/>
        <v/>
      </c>
    </row>
    <row r="48" spans="2:8">
      <c r="B48" s="25" t="str">
        <f t="shared" si="7"/>
        <v/>
      </c>
      <c r="C48" s="81" t="str">
        <f t="shared" si="8"/>
        <v/>
      </c>
      <c r="D48" s="80" t="str">
        <f t="shared" ca="1" si="9"/>
        <v/>
      </c>
      <c r="E48" s="286" t="str">
        <f t="shared" ca="1" si="6"/>
        <v/>
      </c>
      <c r="F48" s="25" t="str">
        <f t="shared" si="10"/>
        <v/>
      </c>
      <c r="G48" s="81" t="str">
        <f t="shared" si="11"/>
        <v/>
      </c>
      <c r="H48" s="80" t="str">
        <f t="shared" ca="1" si="12"/>
        <v/>
      </c>
    </row>
    <row r="49" spans="2:8">
      <c r="B49" s="25" t="str">
        <f t="shared" si="7"/>
        <v/>
      </c>
      <c r="C49" s="81" t="str">
        <f t="shared" si="8"/>
        <v/>
      </c>
      <c r="D49" s="80" t="str">
        <f t="shared" ca="1" si="9"/>
        <v/>
      </c>
      <c r="E49" s="286" t="str">
        <f t="shared" ca="1" si="6"/>
        <v/>
      </c>
      <c r="F49" s="25" t="str">
        <f t="shared" si="10"/>
        <v/>
      </c>
      <c r="G49" s="81" t="str">
        <f t="shared" si="11"/>
        <v/>
      </c>
      <c r="H49" s="80" t="str">
        <f t="shared" ca="1" si="12"/>
        <v/>
      </c>
    </row>
    <row r="50" spans="2:8">
      <c r="B50" s="25" t="str">
        <f t="shared" si="7"/>
        <v/>
      </c>
      <c r="C50" s="81" t="str">
        <f t="shared" si="8"/>
        <v/>
      </c>
      <c r="D50" s="80" t="str">
        <f t="shared" ca="1" si="9"/>
        <v/>
      </c>
      <c r="E50" s="286" t="str">
        <f t="shared" ca="1" si="6"/>
        <v/>
      </c>
      <c r="F50" s="25" t="str">
        <f t="shared" si="10"/>
        <v/>
      </c>
      <c r="G50" s="81" t="str">
        <f t="shared" si="11"/>
        <v/>
      </c>
      <c r="H50" s="80" t="str">
        <f t="shared" ca="1" si="12"/>
        <v/>
      </c>
    </row>
    <row r="51" spans="2:8">
      <c r="B51" s="25" t="str">
        <f t="shared" si="7"/>
        <v/>
      </c>
      <c r="C51" s="81" t="str">
        <f t="shared" si="8"/>
        <v/>
      </c>
      <c r="D51" s="80" t="str">
        <f t="shared" ca="1" si="9"/>
        <v/>
      </c>
      <c r="E51" s="286" t="str">
        <f t="shared" ca="1" si="6"/>
        <v/>
      </c>
      <c r="F51" s="25" t="str">
        <f t="shared" si="10"/>
        <v/>
      </c>
      <c r="G51" s="81" t="str">
        <f t="shared" si="11"/>
        <v/>
      </c>
      <c r="H51" s="80" t="str">
        <f t="shared" ca="1" si="12"/>
        <v/>
      </c>
    </row>
    <row r="52" spans="2:8">
      <c r="B52" s="25" t="str">
        <f t="shared" si="7"/>
        <v/>
      </c>
      <c r="C52" s="81" t="str">
        <f t="shared" si="8"/>
        <v/>
      </c>
      <c r="D52" s="80" t="str">
        <f t="shared" ca="1" si="9"/>
        <v/>
      </c>
      <c r="E52" s="286" t="str">
        <f t="shared" ca="1" si="6"/>
        <v/>
      </c>
      <c r="F52" s="25" t="str">
        <f t="shared" si="10"/>
        <v/>
      </c>
      <c r="G52" s="81" t="str">
        <f t="shared" si="11"/>
        <v/>
      </c>
      <c r="H52" s="80" t="str">
        <f t="shared" ca="1" si="12"/>
        <v/>
      </c>
    </row>
    <row r="53" spans="2:8">
      <c r="B53" s="25" t="str">
        <f t="shared" si="7"/>
        <v/>
      </c>
      <c r="C53" s="81" t="str">
        <f t="shared" si="8"/>
        <v/>
      </c>
      <c r="D53" s="80" t="str">
        <f t="shared" ca="1" si="9"/>
        <v/>
      </c>
      <c r="E53" s="286" t="str">
        <f t="shared" ca="1" si="6"/>
        <v/>
      </c>
      <c r="F53" s="25" t="str">
        <f t="shared" si="10"/>
        <v/>
      </c>
      <c r="G53" s="81" t="str">
        <f t="shared" si="11"/>
        <v/>
      </c>
      <c r="H53" s="80" t="str">
        <f t="shared" ca="1" si="12"/>
        <v/>
      </c>
    </row>
    <row r="54" spans="2:8">
      <c r="B54" s="25" t="str">
        <f t="shared" si="7"/>
        <v/>
      </c>
      <c r="C54" s="81" t="str">
        <f t="shared" si="8"/>
        <v/>
      </c>
      <c r="D54" s="80" t="str">
        <f t="shared" ca="1" si="9"/>
        <v/>
      </c>
      <c r="E54" s="286" t="str">
        <f t="shared" ca="1" si="6"/>
        <v/>
      </c>
      <c r="F54" s="25" t="str">
        <f t="shared" si="10"/>
        <v/>
      </c>
      <c r="G54" s="81" t="str">
        <f t="shared" si="11"/>
        <v/>
      </c>
      <c r="H54" s="80" t="str">
        <f t="shared" ca="1" si="12"/>
        <v/>
      </c>
    </row>
    <row r="55" spans="2:8">
      <c r="B55" s="25" t="str">
        <f t="shared" si="7"/>
        <v/>
      </c>
      <c r="C55" s="81" t="str">
        <f t="shared" si="8"/>
        <v/>
      </c>
      <c r="D55" s="80" t="str">
        <f t="shared" ca="1" si="9"/>
        <v/>
      </c>
      <c r="E55" s="286" t="str">
        <f t="shared" ca="1" si="6"/>
        <v/>
      </c>
      <c r="F55" s="25" t="str">
        <f t="shared" si="10"/>
        <v/>
      </c>
      <c r="G55" s="81" t="str">
        <f t="shared" si="11"/>
        <v/>
      </c>
      <c r="H55" s="80" t="str">
        <f t="shared" ca="1" si="12"/>
        <v/>
      </c>
    </row>
    <row r="56" spans="2:8">
      <c r="B56" s="25" t="str">
        <f t="shared" si="7"/>
        <v/>
      </c>
      <c r="C56" s="81" t="str">
        <f t="shared" si="8"/>
        <v/>
      </c>
      <c r="D56" s="80" t="str">
        <f t="shared" ca="1" si="9"/>
        <v/>
      </c>
      <c r="E56" s="286" t="str">
        <f t="shared" ca="1" si="6"/>
        <v/>
      </c>
      <c r="F56" s="25" t="str">
        <f t="shared" si="10"/>
        <v/>
      </c>
      <c r="G56" s="81" t="str">
        <f t="shared" si="11"/>
        <v/>
      </c>
      <c r="H56" s="80" t="str">
        <f t="shared" ca="1" si="12"/>
        <v/>
      </c>
    </row>
    <row r="57" spans="2:8">
      <c r="B57" s="25" t="str">
        <f t="shared" si="7"/>
        <v/>
      </c>
      <c r="C57" s="81" t="str">
        <f t="shared" si="8"/>
        <v/>
      </c>
      <c r="D57" s="80" t="str">
        <f t="shared" ca="1" si="9"/>
        <v/>
      </c>
      <c r="E57" s="286" t="str">
        <f t="shared" ca="1" si="6"/>
        <v/>
      </c>
      <c r="F57" s="25" t="str">
        <f t="shared" si="10"/>
        <v/>
      </c>
      <c r="G57" s="81" t="str">
        <f t="shared" si="11"/>
        <v/>
      </c>
      <c r="H57" s="80" t="str">
        <f t="shared" ca="1" si="12"/>
        <v/>
      </c>
    </row>
    <row r="58" spans="2:8">
      <c r="B58" s="25" t="str">
        <f t="shared" si="7"/>
        <v/>
      </c>
      <c r="C58" s="81" t="str">
        <f t="shared" si="8"/>
        <v/>
      </c>
      <c r="D58" s="80" t="str">
        <f t="shared" ca="1" si="9"/>
        <v/>
      </c>
      <c r="E58" s="286" t="str">
        <f t="shared" ca="1" si="6"/>
        <v/>
      </c>
      <c r="F58" s="25" t="str">
        <f t="shared" si="10"/>
        <v/>
      </c>
      <c r="G58" s="81" t="str">
        <f t="shared" si="11"/>
        <v/>
      </c>
      <c r="H58" s="80" t="str">
        <f t="shared" ca="1" si="12"/>
        <v/>
      </c>
    </row>
    <row r="59" spans="2:8">
      <c r="B59" s="25" t="str">
        <f t="shared" si="7"/>
        <v/>
      </c>
      <c r="C59" s="81" t="str">
        <f t="shared" si="8"/>
        <v/>
      </c>
      <c r="D59" s="80" t="str">
        <f t="shared" ca="1" si="9"/>
        <v/>
      </c>
      <c r="E59" s="286" t="str">
        <f t="shared" ca="1" si="6"/>
        <v/>
      </c>
      <c r="F59" s="25" t="str">
        <f t="shared" si="10"/>
        <v/>
      </c>
      <c r="G59" s="81" t="str">
        <f t="shared" si="11"/>
        <v/>
      </c>
      <c r="H59" s="80" t="str">
        <f t="shared" ca="1" si="12"/>
        <v/>
      </c>
    </row>
    <row r="60" spans="2:8">
      <c r="B60" s="25" t="str">
        <f t="shared" si="7"/>
        <v/>
      </c>
      <c r="C60" s="81" t="str">
        <f t="shared" si="8"/>
        <v/>
      </c>
      <c r="D60" s="80" t="str">
        <f t="shared" ca="1" si="9"/>
        <v/>
      </c>
      <c r="E60" s="286" t="str">
        <f t="shared" ca="1" si="6"/>
        <v/>
      </c>
      <c r="F60" s="25" t="str">
        <f t="shared" si="10"/>
        <v/>
      </c>
      <c r="G60" s="81" t="str">
        <f t="shared" si="11"/>
        <v/>
      </c>
      <c r="H60" s="80" t="str">
        <f t="shared" ca="1" si="12"/>
        <v/>
      </c>
    </row>
    <row r="61" spans="2:8">
      <c r="B61" s="25" t="str">
        <f t="shared" si="7"/>
        <v/>
      </c>
      <c r="C61" s="81" t="str">
        <f t="shared" si="8"/>
        <v/>
      </c>
      <c r="D61" s="80" t="str">
        <f t="shared" ca="1" si="9"/>
        <v/>
      </c>
      <c r="E61" s="286" t="str">
        <f t="shared" ca="1" si="6"/>
        <v/>
      </c>
      <c r="F61" s="25" t="str">
        <f t="shared" si="10"/>
        <v/>
      </c>
      <c r="G61" s="81" t="str">
        <f t="shared" si="11"/>
        <v/>
      </c>
      <c r="H61" s="80" t="str">
        <f t="shared" ca="1" si="12"/>
        <v/>
      </c>
    </row>
    <row r="62" spans="2:8">
      <c r="B62" s="25" t="str">
        <f t="shared" si="7"/>
        <v/>
      </c>
      <c r="C62" s="81" t="str">
        <f t="shared" si="8"/>
        <v/>
      </c>
      <c r="D62" s="80" t="str">
        <f t="shared" ca="1" si="9"/>
        <v/>
      </c>
      <c r="E62" s="286" t="str">
        <f t="shared" ca="1" si="6"/>
        <v/>
      </c>
      <c r="F62" s="25" t="str">
        <f t="shared" si="10"/>
        <v/>
      </c>
      <c r="G62" s="81" t="str">
        <f t="shared" si="11"/>
        <v/>
      </c>
      <c r="H62" s="80" t="str">
        <f t="shared" ca="1" si="12"/>
        <v/>
      </c>
    </row>
    <row r="63" spans="2:8">
      <c r="B63" s="25" t="str">
        <f t="shared" si="7"/>
        <v/>
      </c>
      <c r="C63" s="81" t="str">
        <f t="shared" si="8"/>
        <v/>
      </c>
      <c r="D63" s="80" t="str">
        <f t="shared" ca="1" si="9"/>
        <v/>
      </c>
      <c r="E63" s="286" t="str">
        <f t="shared" ca="1" si="6"/>
        <v/>
      </c>
      <c r="F63" s="25" t="str">
        <f t="shared" si="10"/>
        <v/>
      </c>
      <c r="G63" s="81" t="str">
        <f t="shared" si="11"/>
        <v/>
      </c>
      <c r="H63" s="80" t="str">
        <f t="shared" ca="1" si="12"/>
        <v/>
      </c>
    </row>
    <row r="64" spans="2:8">
      <c r="B64" s="25" t="str">
        <f t="shared" si="7"/>
        <v/>
      </c>
      <c r="C64" s="81" t="str">
        <f t="shared" si="8"/>
        <v/>
      </c>
      <c r="D64" s="80" t="str">
        <f t="shared" ca="1" si="9"/>
        <v/>
      </c>
      <c r="E64" s="286" t="str">
        <f t="shared" ca="1" si="6"/>
        <v/>
      </c>
      <c r="F64" s="25" t="str">
        <f t="shared" si="10"/>
        <v/>
      </c>
      <c r="G64" s="81" t="str">
        <f t="shared" si="11"/>
        <v/>
      </c>
      <c r="H64" s="80" t="str">
        <f t="shared" ca="1" si="12"/>
        <v/>
      </c>
    </row>
    <row r="65" spans="2:8">
      <c r="B65" s="25" t="str">
        <f t="shared" si="7"/>
        <v/>
      </c>
      <c r="C65" s="81" t="str">
        <f t="shared" si="8"/>
        <v/>
      </c>
      <c r="D65" s="80" t="str">
        <f t="shared" ca="1" si="9"/>
        <v/>
      </c>
      <c r="E65" s="286" t="str">
        <f t="shared" ca="1" si="6"/>
        <v/>
      </c>
      <c r="F65" s="25" t="str">
        <f t="shared" si="10"/>
        <v/>
      </c>
      <c r="G65" s="81" t="str">
        <f t="shared" si="11"/>
        <v/>
      </c>
      <c r="H65" s="80" t="str">
        <f t="shared" ca="1" si="12"/>
        <v/>
      </c>
    </row>
    <row r="66" spans="2:8">
      <c r="B66" s="25" t="str">
        <f t="shared" si="7"/>
        <v/>
      </c>
      <c r="C66" s="81" t="str">
        <f t="shared" si="8"/>
        <v/>
      </c>
      <c r="D66" s="80" t="str">
        <f t="shared" ca="1" si="9"/>
        <v/>
      </c>
      <c r="E66" s="286" t="str">
        <f t="shared" ca="1" si="6"/>
        <v/>
      </c>
      <c r="F66" s="25" t="str">
        <f t="shared" si="10"/>
        <v/>
      </c>
      <c r="G66" s="81" t="str">
        <f t="shared" si="11"/>
        <v/>
      </c>
      <c r="H66" s="80" t="str">
        <f t="shared" ca="1" si="12"/>
        <v/>
      </c>
    </row>
    <row r="67" spans="2:8">
      <c r="B67" s="25" t="str">
        <f t="shared" si="7"/>
        <v/>
      </c>
      <c r="C67" s="81" t="str">
        <f t="shared" si="8"/>
        <v/>
      </c>
      <c r="D67" s="80" t="str">
        <f t="shared" ca="1" si="9"/>
        <v/>
      </c>
      <c r="E67" s="286" t="str">
        <f t="shared" ca="1" si="6"/>
        <v/>
      </c>
      <c r="F67" s="25" t="str">
        <f t="shared" si="10"/>
        <v/>
      </c>
      <c r="G67" s="81" t="str">
        <f t="shared" si="11"/>
        <v/>
      </c>
      <c r="H67" s="80" t="str">
        <f t="shared" ca="1" si="12"/>
        <v/>
      </c>
    </row>
    <row r="68" spans="2:8">
      <c r="B68" s="25" t="str">
        <f t="shared" si="7"/>
        <v/>
      </c>
      <c r="C68" s="81" t="str">
        <f t="shared" si="8"/>
        <v/>
      </c>
      <c r="D68" s="80" t="str">
        <f t="shared" ca="1" si="9"/>
        <v/>
      </c>
      <c r="E68" s="286" t="str">
        <f t="shared" ca="1" si="6"/>
        <v/>
      </c>
      <c r="F68" s="25" t="str">
        <f t="shared" si="10"/>
        <v/>
      </c>
      <c r="G68" s="81" t="str">
        <f t="shared" si="11"/>
        <v/>
      </c>
      <c r="H68" s="80" t="str">
        <f t="shared" ca="1" si="12"/>
        <v/>
      </c>
    </row>
    <row r="69" spans="2:8">
      <c r="B69" s="25" t="str">
        <f t="shared" si="7"/>
        <v/>
      </c>
      <c r="C69" s="81" t="str">
        <f t="shared" si="8"/>
        <v/>
      </c>
      <c r="D69" s="80" t="str">
        <f t="shared" ca="1" si="9"/>
        <v/>
      </c>
      <c r="E69" s="286" t="str">
        <f t="shared" ca="1" si="6"/>
        <v/>
      </c>
      <c r="F69" s="25" t="str">
        <f t="shared" si="10"/>
        <v/>
      </c>
      <c r="G69" s="81" t="str">
        <f t="shared" si="11"/>
        <v/>
      </c>
      <c r="H69" s="80" t="str">
        <f t="shared" ca="1" si="12"/>
        <v/>
      </c>
    </row>
    <row r="70" spans="2:8">
      <c r="B70" s="25" t="str">
        <f t="shared" si="7"/>
        <v/>
      </c>
      <c r="C70" s="81" t="str">
        <f t="shared" si="8"/>
        <v/>
      </c>
      <c r="D70" s="80" t="str">
        <f t="shared" ca="1" si="9"/>
        <v/>
      </c>
      <c r="E70" s="286"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286"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286"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286" t="str">
        <f t="shared" ca="1" si="19"/>
        <v/>
      </c>
      <c r="F73" s="25" t="str">
        <f t="shared" si="16"/>
        <v/>
      </c>
      <c r="G73" s="81" t="str">
        <f t="shared" si="17"/>
        <v/>
      </c>
      <c r="H73" s="80" t="str">
        <f t="shared" ca="1" si="18"/>
        <v/>
      </c>
    </row>
    <row r="74" spans="2:8">
      <c r="B74" s="25" t="str">
        <f t="shared" si="13"/>
        <v/>
      </c>
      <c r="C74" s="81" t="str">
        <f t="shared" si="14"/>
        <v/>
      </c>
      <c r="D74" s="80" t="str">
        <f t="shared" ca="1" si="15"/>
        <v/>
      </c>
      <c r="E74" s="286" t="str">
        <f t="shared" ca="1" si="19"/>
        <v/>
      </c>
      <c r="F74" s="25" t="str">
        <f t="shared" si="16"/>
        <v/>
      </c>
      <c r="G74" s="81" t="str">
        <f t="shared" si="17"/>
        <v/>
      </c>
      <c r="H74" s="80" t="str">
        <f t="shared" ca="1" si="18"/>
        <v/>
      </c>
    </row>
    <row r="75" spans="2:8">
      <c r="B75" s="25" t="str">
        <f t="shared" si="13"/>
        <v/>
      </c>
      <c r="C75" s="81" t="str">
        <f t="shared" si="14"/>
        <v/>
      </c>
      <c r="D75" s="80" t="str">
        <f t="shared" ca="1" si="15"/>
        <v/>
      </c>
      <c r="E75" s="286" t="str">
        <f t="shared" ca="1" si="19"/>
        <v/>
      </c>
      <c r="F75" s="25" t="str">
        <f t="shared" si="16"/>
        <v/>
      </c>
      <c r="G75" s="81" t="str">
        <f t="shared" si="17"/>
        <v/>
      </c>
      <c r="H75" s="80" t="str">
        <f t="shared" ca="1" si="18"/>
        <v/>
      </c>
    </row>
    <row r="76" spans="2:8">
      <c r="B76" s="25" t="str">
        <f t="shared" si="13"/>
        <v/>
      </c>
      <c r="C76" s="81" t="str">
        <f t="shared" si="14"/>
        <v/>
      </c>
      <c r="D76" s="80" t="str">
        <f t="shared" ca="1" si="15"/>
        <v/>
      </c>
      <c r="E76" s="286" t="str">
        <f t="shared" ca="1" si="19"/>
        <v/>
      </c>
      <c r="F76" s="25" t="str">
        <f t="shared" si="16"/>
        <v/>
      </c>
      <c r="G76" s="81" t="str">
        <f t="shared" si="17"/>
        <v/>
      </c>
      <c r="H76" s="80" t="str">
        <f t="shared" ca="1" si="18"/>
        <v/>
      </c>
    </row>
    <row r="77" spans="2:8">
      <c r="B77" s="25" t="str">
        <f t="shared" si="13"/>
        <v/>
      </c>
      <c r="C77" s="81" t="str">
        <f t="shared" si="14"/>
        <v/>
      </c>
      <c r="D77" s="80" t="str">
        <f t="shared" ca="1" si="15"/>
        <v/>
      </c>
      <c r="E77" s="286" t="str">
        <f t="shared" ca="1" si="19"/>
        <v/>
      </c>
      <c r="F77" s="25" t="str">
        <f t="shared" si="16"/>
        <v/>
      </c>
      <c r="G77" s="81" t="str">
        <f t="shared" si="17"/>
        <v/>
      </c>
      <c r="H77" s="80" t="str">
        <f t="shared" ca="1" si="18"/>
        <v/>
      </c>
    </row>
    <row r="78" spans="2:8">
      <c r="B78" s="25" t="str">
        <f t="shared" si="13"/>
        <v/>
      </c>
      <c r="C78" s="81" t="str">
        <f t="shared" si="14"/>
        <v/>
      </c>
      <c r="D78" s="80" t="str">
        <f t="shared" ca="1" si="15"/>
        <v/>
      </c>
      <c r="E78" s="286" t="str">
        <f t="shared" ca="1" si="19"/>
        <v/>
      </c>
      <c r="F78" s="25" t="str">
        <f t="shared" si="16"/>
        <v/>
      </c>
      <c r="G78" s="81" t="str">
        <f t="shared" si="17"/>
        <v/>
      </c>
      <c r="H78" s="80" t="str">
        <f t="shared" ca="1" si="18"/>
        <v/>
      </c>
    </row>
    <row r="79" spans="2:8">
      <c r="B79" s="25" t="str">
        <f t="shared" si="13"/>
        <v/>
      </c>
      <c r="C79" s="81" t="str">
        <f t="shared" si="14"/>
        <v/>
      </c>
      <c r="D79" s="80" t="str">
        <f t="shared" ca="1" si="15"/>
        <v/>
      </c>
      <c r="E79" s="286" t="str">
        <f t="shared" ca="1" si="19"/>
        <v/>
      </c>
      <c r="F79" s="25" t="str">
        <f t="shared" si="16"/>
        <v/>
      </c>
      <c r="G79" s="81" t="str">
        <f t="shared" si="17"/>
        <v/>
      </c>
      <c r="H79" s="80" t="str">
        <f t="shared" ca="1" si="18"/>
        <v/>
      </c>
    </row>
    <row r="80" spans="2:8">
      <c r="B80" s="25" t="str">
        <f t="shared" si="13"/>
        <v/>
      </c>
      <c r="C80" s="81" t="str">
        <f t="shared" si="14"/>
        <v/>
      </c>
      <c r="D80" s="80" t="str">
        <f t="shared" ca="1" si="15"/>
        <v/>
      </c>
      <c r="E80" s="286" t="str">
        <f t="shared" ca="1" si="19"/>
        <v/>
      </c>
      <c r="F80" s="25" t="str">
        <f t="shared" si="16"/>
        <v/>
      </c>
      <c r="G80" s="81" t="str">
        <f t="shared" si="17"/>
        <v/>
      </c>
      <c r="H80" s="80" t="str">
        <f t="shared" ca="1" si="18"/>
        <v/>
      </c>
    </row>
    <row r="81" spans="2:8">
      <c r="B81" s="25" t="str">
        <f t="shared" si="13"/>
        <v/>
      </c>
      <c r="C81" s="81" t="str">
        <f t="shared" si="14"/>
        <v/>
      </c>
      <c r="D81" s="80" t="str">
        <f t="shared" ca="1" si="15"/>
        <v/>
      </c>
      <c r="E81" s="286" t="str">
        <f t="shared" ca="1" si="19"/>
        <v/>
      </c>
      <c r="F81" s="25" t="str">
        <f t="shared" si="16"/>
        <v/>
      </c>
      <c r="G81" s="81" t="str">
        <f t="shared" si="17"/>
        <v/>
      </c>
      <c r="H81" s="80" t="str">
        <f t="shared" ca="1" si="18"/>
        <v/>
      </c>
    </row>
    <row r="82" spans="2:8">
      <c r="B82" s="25" t="str">
        <f t="shared" si="13"/>
        <v/>
      </c>
      <c r="C82" s="81" t="str">
        <f t="shared" si="14"/>
        <v/>
      </c>
      <c r="D82" s="80" t="str">
        <f t="shared" ca="1" si="15"/>
        <v/>
      </c>
      <c r="E82" s="286" t="str">
        <f t="shared" ca="1" si="19"/>
        <v/>
      </c>
      <c r="F82" s="25" t="str">
        <f t="shared" si="16"/>
        <v/>
      </c>
      <c r="G82" s="81" t="str">
        <f t="shared" si="17"/>
        <v/>
      </c>
      <c r="H82" s="80" t="str">
        <f t="shared" ca="1" si="18"/>
        <v/>
      </c>
    </row>
    <row r="83" spans="2:8">
      <c r="B83" s="25" t="str">
        <f t="shared" si="13"/>
        <v/>
      </c>
      <c r="C83" s="81" t="str">
        <f t="shared" si="14"/>
        <v/>
      </c>
      <c r="D83" s="80" t="str">
        <f t="shared" ca="1" si="15"/>
        <v/>
      </c>
      <c r="E83" s="286" t="str">
        <f t="shared" ca="1" si="19"/>
        <v/>
      </c>
      <c r="F83" s="25" t="str">
        <f t="shared" si="16"/>
        <v/>
      </c>
      <c r="G83" s="81" t="str">
        <f t="shared" si="17"/>
        <v/>
      </c>
      <c r="H83" s="80" t="str">
        <f t="shared" ca="1" si="18"/>
        <v/>
      </c>
    </row>
    <row r="84" spans="2:8">
      <c r="B84" s="25" t="str">
        <f t="shared" si="13"/>
        <v/>
      </c>
      <c r="C84" s="81" t="str">
        <f t="shared" si="14"/>
        <v/>
      </c>
      <c r="D84" s="80" t="str">
        <f t="shared" ca="1" si="15"/>
        <v/>
      </c>
      <c r="E84" s="286" t="str">
        <f t="shared" ca="1" si="19"/>
        <v/>
      </c>
      <c r="F84" s="25" t="str">
        <f t="shared" si="16"/>
        <v/>
      </c>
      <c r="G84" s="81" t="str">
        <f t="shared" si="17"/>
        <v/>
      </c>
      <c r="H84" s="80" t="str">
        <f t="shared" ca="1" si="18"/>
        <v/>
      </c>
    </row>
    <row r="85" spans="2:8">
      <c r="B85" s="25" t="str">
        <f t="shared" si="13"/>
        <v/>
      </c>
      <c r="C85" s="81" t="str">
        <f t="shared" si="14"/>
        <v/>
      </c>
      <c r="D85" s="80" t="str">
        <f t="shared" ca="1" si="15"/>
        <v/>
      </c>
      <c r="E85" s="286" t="str">
        <f t="shared" ca="1" si="19"/>
        <v/>
      </c>
      <c r="F85" s="25" t="str">
        <f t="shared" si="16"/>
        <v/>
      </c>
      <c r="G85" s="81" t="str">
        <f t="shared" si="17"/>
        <v/>
      </c>
      <c r="H85" s="80" t="str">
        <f t="shared" ca="1" si="18"/>
        <v/>
      </c>
    </row>
    <row r="86" spans="2:8">
      <c r="B86" s="25" t="str">
        <f t="shared" si="13"/>
        <v/>
      </c>
      <c r="C86" s="81" t="str">
        <f t="shared" si="14"/>
        <v/>
      </c>
      <c r="D86" s="80" t="str">
        <f t="shared" ca="1" si="15"/>
        <v/>
      </c>
      <c r="E86" s="286" t="str">
        <f t="shared" ca="1" si="19"/>
        <v/>
      </c>
      <c r="F86" s="25" t="str">
        <f t="shared" si="16"/>
        <v/>
      </c>
      <c r="G86" s="81" t="str">
        <f t="shared" si="17"/>
        <v/>
      </c>
      <c r="H86" s="80" t="str">
        <f t="shared" ca="1" si="18"/>
        <v/>
      </c>
    </row>
    <row r="87" spans="2:8">
      <c r="B87" s="25" t="str">
        <f t="shared" si="13"/>
        <v/>
      </c>
      <c r="C87" s="81" t="str">
        <f t="shared" si="14"/>
        <v/>
      </c>
      <c r="D87" s="80" t="str">
        <f t="shared" ca="1" si="15"/>
        <v/>
      </c>
      <c r="E87" s="286" t="str">
        <f t="shared" ca="1" si="19"/>
        <v/>
      </c>
      <c r="F87" s="25" t="str">
        <f t="shared" si="16"/>
        <v/>
      </c>
      <c r="G87" s="81" t="str">
        <f t="shared" si="17"/>
        <v/>
      </c>
      <c r="H87" s="80" t="str">
        <f t="shared" ca="1" si="18"/>
        <v/>
      </c>
    </row>
    <row r="88" spans="2:8">
      <c r="B88" s="25" t="str">
        <f t="shared" si="13"/>
        <v/>
      </c>
      <c r="C88" s="81" t="str">
        <f t="shared" si="14"/>
        <v/>
      </c>
      <c r="D88" s="80" t="str">
        <f t="shared" ca="1" si="15"/>
        <v/>
      </c>
      <c r="E88" s="286" t="str">
        <f t="shared" ca="1" si="19"/>
        <v/>
      </c>
      <c r="F88" s="25" t="str">
        <f t="shared" si="16"/>
        <v/>
      </c>
      <c r="G88" s="81" t="str">
        <f t="shared" si="17"/>
        <v/>
      </c>
      <c r="H88" s="80" t="str">
        <f t="shared" ca="1" si="18"/>
        <v/>
      </c>
    </row>
    <row r="89" spans="2:8">
      <c r="B89" s="25" t="str">
        <f t="shared" si="13"/>
        <v/>
      </c>
      <c r="C89" s="81" t="str">
        <f t="shared" si="14"/>
        <v/>
      </c>
      <c r="D89" s="80" t="str">
        <f t="shared" ca="1" si="15"/>
        <v/>
      </c>
      <c r="E89" s="286" t="str">
        <f t="shared" ca="1" si="19"/>
        <v/>
      </c>
      <c r="F89" s="25" t="str">
        <f t="shared" si="16"/>
        <v/>
      </c>
      <c r="G89" s="81" t="str">
        <f t="shared" si="17"/>
        <v/>
      </c>
      <c r="H89" s="80" t="str">
        <f t="shared" ca="1" si="18"/>
        <v/>
      </c>
    </row>
    <row r="90" spans="2:8">
      <c r="B90" s="25" t="str">
        <f t="shared" si="13"/>
        <v/>
      </c>
      <c r="C90" s="81" t="str">
        <f t="shared" si="14"/>
        <v/>
      </c>
      <c r="D90" s="80" t="str">
        <f t="shared" ca="1" si="15"/>
        <v/>
      </c>
      <c r="E90" s="286" t="str">
        <f t="shared" ca="1" si="19"/>
        <v/>
      </c>
      <c r="F90" s="25" t="str">
        <f t="shared" si="16"/>
        <v/>
      </c>
      <c r="G90" s="81" t="str">
        <f t="shared" si="17"/>
        <v/>
      </c>
      <c r="H90" s="80" t="str">
        <f t="shared" ca="1" si="18"/>
        <v/>
      </c>
    </row>
    <row r="91" spans="2:8">
      <c r="B91" s="25" t="str">
        <f t="shared" si="13"/>
        <v/>
      </c>
      <c r="C91" s="81" t="str">
        <f t="shared" si="14"/>
        <v/>
      </c>
      <c r="D91" s="80" t="str">
        <f t="shared" ca="1" si="15"/>
        <v/>
      </c>
      <c r="E91" s="286" t="str">
        <f t="shared" ca="1" si="19"/>
        <v/>
      </c>
      <c r="F91" s="25" t="str">
        <f t="shared" si="16"/>
        <v/>
      </c>
      <c r="G91" s="81" t="str">
        <f t="shared" si="17"/>
        <v/>
      </c>
      <c r="H91" s="80" t="str">
        <f t="shared" ca="1" si="18"/>
        <v/>
      </c>
    </row>
    <row r="92" spans="2:8">
      <c r="B92" s="25" t="str">
        <f t="shared" si="13"/>
        <v/>
      </c>
      <c r="C92" s="81" t="str">
        <f t="shared" si="14"/>
        <v/>
      </c>
      <c r="D92" s="80" t="str">
        <f t="shared" ca="1" si="15"/>
        <v/>
      </c>
      <c r="E92" s="286" t="str">
        <f t="shared" ca="1" si="19"/>
        <v/>
      </c>
      <c r="F92" s="25" t="str">
        <f t="shared" si="16"/>
        <v/>
      </c>
      <c r="G92" s="81" t="str">
        <f t="shared" si="17"/>
        <v/>
      </c>
      <c r="H92" s="80" t="str">
        <f t="shared" ca="1" si="18"/>
        <v/>
      </c>
    </row>
    <row r="93" spans="2:8">
      <c r="B93" s="25" t="str">
        <f t="shared" si="13"/>
        <v/>
      </c>
      <c r="C93" s="81" t="str">
        <f t="shared" si="14"/>
        <v/>
      </c>
      <c r="D93" s="80" t="str">
        <f t="shared" ca="1" si="15"/>
        <v/>
      </c>
      <c r="E93" s="286" t="str">
        <f t="shared" ca="1" si="19"/>
        <v/>
      </c>
      <c r="F93" s="25" t="str">
        <f t="shared" si="16"/>
        <v/>
      </c>
      <c r="G93" s="81" t="str">
        <f t="shared" si="17"/>
        <v/>
      </c>
      <c r="H93" s="80" t="str">
        <f t="shared" ca="1" si="18"/>
        <v/>
      </c>
    </row>
    <row r="94" spans="2:8">
      <c r="B94" s="25" t="str">
        <f t="shared" si="13"/>
        <v/>
      </c>
      <c r="C94" s="81" t="str">
        <f t="shared" si="14"/>
        <v/>
      </c>
      <c r="D94" s="80" t="str">
        <f t="shared" ca="1" si="15"/>
        <v/>
      </c>
      <c r="E94" s="286" t="str">
        <f t="shared" ca="1" si="19"/>
        <v/>
      </c>
      <c r="F94" s="25" t="str">
        <f t="shared" si="16"/>
        <v/>
      </c>
      <c r="G94" s="81" t="str">
        <f t="shared" si="17"/>
        <v/>
      </c>
      <c r="H94" s="80" t="str">
        <f t="shared" ca="1" si="18"/>
        <v/>
      </c>
    </row>
    <row r="95" spans="2:8">
      <c r="B95" s="25" t="str">
        <f t="shared" si="13"/>
        <v/>
      </c>
      <c r="C95" s="81" t="str">
        <f t="shared" si="14"/>
        <v/>
      </c>
      <c r="D95" s="80" t="str">
        <f t="shared" ca="1" si="15"/>
        <v/>
      </c>
      <c r="E95" s="286" t="str">
        <f t="shared" ca="1" si="19"/>
        <v/>
      </c>
      <c r="F95" s="25" t="str">
        <f t="shared" si="16"/>
        <v/>
      </c>
      <c r="G95" s="81" t="str">
        <f t="shared" si="17"/>
        <v/>
      </c>
      <c r="H95" s="80" t="str">
        <f t="shared" ca="1" si="18"/>
        <v/>
      </c>
    </row>
    <row r="96" spans="2:8">
      <c r="B96" s="25" t="str">
        <f t="shared" si="13"/>
        <v/>
      </c>
      <c r="C96" s="81" t="str">
        <f t="shared" si="14"/>
        <v/>
      </c>
      <c r="D96" s="80" t="str">
        <f t="shared" ca="1" si="15"/>
        <v/>
      </c>
      <c r="E96" s="286" t="str">
        <f t="shared" ca="1" si="19"/>
        <v/>
      </c>
      <c r="F96" s="25" t="str">
        <f t="shared" si="16"/>
        <v/>
      </c>
      <c r="G96" s="81" t="str">
        <f t="shared" si="17"/>
        <v/>
      </c>
      <c r="H96" s="80" t="str">
        <f t="shared" ca="1" si="18"/>
        <v/>
      </c>
    </row>
    <row r="97" spans="2:8">
      <c r="B97" s="25" t="str">
        <f t="shared" si="13"/>
        <v/>
      </c>
      <c r="C97" s="81" t="str">
        <f t="shared" si="14"/>
        <v/>
      </c>
      <c r="D97" s="80" t="str">
        <f t="shared" ca="1" si="15"/>
        <v/>
      </c>
      <c r="E97" s="286" t="str">
        <f t="shared" ca="1" si="19"/>
        <v/>
      </c>
      <c r="F97" s="25" t="str">
        <f t="shared" si="16"/>
        <v/>
      </c>
      <c r="G97" s="81" t="str">
        <f t="shared" si="17"/>
        <v/>
      </c>
      <c r="H97" s="80" t="str">
        <f t="shared" ca="1" si="18"/>
        <v/>
      </c>
    </row>
    <row r="98" spans="2:8">
      <c r="B98" s="25" t="str">
        <f t="shared" si="13"/>
        <v/>
      </c>
      <c r="C98" s="81" t="str">
        <f t="shared" si="14"/>
        <v/>
      </c>
      <c r="D98" s="80" t="str">
        <f t="shared" ca="1" si="15"/>
        <v/>
      </c>
      <c r="E98" s="286" t="str">
        <f t="shared" ca="1" si="19"/>
        <v/>
      </c>
      <c r="F98" s="25" t="str">
        <f t="shared" si="16"/>
        <v/>
      </c>
      <c r="G98" s="81" t="str">
        <f t="shared" si="17"/>
        <v/>
      </c>
      <c r="H98" s="80" t="str">
        <f t="shared" ca="1" si="18"/>
        <v/>
      </c>
    </row>
    <row r="99" spans="2:8">
      <c r="B99" s="25" t="str">
        <f t="shared" si="13"/>
        <v/>
      </c>
      <c r="C99" s="81" t="str">
        <f t="shared" si="14"/>
        <v/>
      </c>
      <c r="D99" s="80" t="str">
        <f t="shared" ca="1" si="15"/>
        <v/>
      </c>
      <c r="E99" s="286"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286"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286"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286"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286"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286"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286"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286"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286"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286"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286"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286"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286"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286"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286"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286"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286"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286"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286"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286"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286"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286"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286"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286"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286"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286"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286"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286"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286"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286"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286"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286"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286"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286"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286"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286"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286"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286"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286"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286"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286"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286"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286"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286"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286"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286"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286"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286"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286"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286"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286"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286"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286"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286"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286"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286"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286"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286"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286"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286"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286"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286"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286"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286"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286"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286"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286"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286"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286"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286"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286"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286"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286"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286"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286"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286"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286"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286"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286"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286"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286"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286"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286"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286"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286"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286"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286"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286"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286"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286"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286"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286"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286"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286"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286"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286"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286"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286"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286"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286"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286"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286"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7" priority="1" stopIfTrue="1" operator="equal">
      <formula>"合計"</formula>
    </cfRule>
  </conditionalFormatting>
  <conditionalFormatting sqref="D7:D200">
    <cfRule type="expression" dxfId="26" priority="2" stopIfTrue="1">
      <formula>$C7="合計"</formula>
    </cfRule>
  </conditionalFormatting>
  <conditionalFormatting sqref="E7:E200">
    <cfRule type="cellIs" dxfId="25" priority="5" stopIfTrue="1" operator="notEqual">
      <formula>""</formula>
    </cfRule>
  </conditionalFormatting>
  <conditionalFormatting sqref="F7:F200">
    <cfRule type="expression" dxfId="24" priority="4" stopIfTrue="1">
      <formula>"(D7+F7)&gt;1"</formula>
    </cfRule>
  </conditionalFormatting>
  <conditionalFormatting sqref="H7:H200">
    <cfRule type="expression" dxfId="23"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9"/>
  <sheetViews>
    <sheetView showGridLines="0" zoomScale="90" zoomScaleNormal="90" workbookViewId="0">
      <pane ySplit="2" topLeftCell="A3" activePane="bottomLeft" state="frozen"/>
      <selection activeCell="O15" sqref="O15"/>
      <selection pane="bottomLeft" activeCell="M3" sqref="M3"/>
    </sheetView>
  </sheetViews>
  <sheetFormatPr defaultColWidth="9" defaultRowHeight="17"/>
  <cols>
    <col min="1" max="1" width="3.453125" style="31" hidden="1" customWidth="1"/>
    <col min="2" max="2" width="7.7265625" style="29" hidden="1" customWidth="1"/>
    <col min="3" max="3" width="3.453125" style="29" hidden="1" customWidth="1"/>
    <col min="4" max="4" width="7.7265625" style="29" hidden="1" customWidth="1"/>
    <col min="5" max="5" width="3.453125" style="29" hidden="1" customWidth="1"/>
    <col min="6" max="6" width="7.7265625" style="29" hidden="1" customWidth="1"/>
    <col min="7" max="7" width="7" style="29" hidden="1" customWidth="1"/>
    <col min="8" max="8" width="7.7265625" style="29" hidden="1" customWidth="1"/>
    <col min="9" max="9" width="3.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3" customFormat="1" ht="17" customHeight="1">
      <c r="A1" s="159"/>
      <c r="C1" s="156"/>
      <c r="D1" s="157">
        <f>COUNTIF(D3:D45,TRUE)</f>
        <v>11</v>
      </c>
      <c r="E1" s="156"/>
      <c r="F1" s="157">
        <f>COUNTIF(F46:F78,TRUE)</f>
        <v>13</v>
      </c>
      <c r="G1" s="156"/>
      <c r="H1" s="157">
        <f>COUNTIF(H79:H169,TRUE)</f>
        <v>14</v>
      </c>
      <c r="I1" s="156"/>
      <c r="J1" s="157">
        <f>COUNTIF(J4:J167,TRUE)</f>
        <v>5</v>
      </c>
      <c r="K1" s="156"/>
      <c r="L1" s="157">
        <f>COUNTIF(L4:L167,TRUE)</f>
        <v>6</v>
      </c>
      <c r="M1" s="158" t="str">
        <f ca="1">日記簿!F1</f>
        <v/>
      </c>
      <c r="N1" s="158"/>
      <c r="P1" s="175">
        <f>ROUND(SUMIF(P4:P75,"借",Q4:Q75),4)-ROUND(SUMIF(P4:P75,"貸",Q4:Q75),4)</f>
        <v>0</v>
      </c>
      <c r="Q1" s="177" t="str">
        <f>IF(ROUND(Q45,4)&lt;&gt;ROUND(Q78,4),"●BS不平","")</f>
        <v/>
      </c>
      <c r="R1" s="153" t="str">
        <f ca="1">IF(COUNTBLANK(C3:K169)=0,"","●A~I欄公式遺失,新增科目時請整列複製●")</f>
        <v/>
      </c>
      <c r="S1" s="304" t="s">
        <v>199</v>
      </c>
    </row>
    <row r="2" spans="1:19" s="111" customFormat="1">
      <c r="A2" s="185" t="s">
        <v>106</v>
      </c>
      <c r="B2" s="185"/>
      <c r="C2" s="105" t="s">
        <v>6</v>
      </c>
      <c r="D2" s="106"/>
      <c r="E2" s="105"/>
      <c r="F2" s="106"/>
      <c r="G2" s="107" t="s">
        <v>60</v>
      </c>
      <c r="H2" s="108"/>
      <c r="I2" s="109" t="s">
        <v>52</v>
      </c>
      <c r="J2" s="110"/>
      <c r="K2" s="110"/>
      <c r="L2" s="110"/>
      <c r="M2" s="30" t="s">
        <v>70</v>
      </c>
      <c r="N2" s="30" t="s">
        <v>68</v>
      </c>
      <c r="O2" s="149" t="s">
        <v>72</v>
      </c>
      <c r="P2" s="30" t="s">
        <v>154</v>
      </c>
      <c r="Q2" s="309" t="str">
        <f>"BS:"&amp;MONTH(資產負債表日)&amp;"/"&amp;DAY(資產負債表日)</f>
        <v>BS:12/31</v>
      </c>
      <c r="R2" s="309" t="str">
        <f>"IS:"&amp;MONTH(損益表起日)&amp;"/"&amp;DAY(損益表起日)&amp;"~"&amp;MONTH(損益表訖日)&amp;"/"&amp;DAY(損益表訖日)</f>
        <v>IS:1/1~12/31</v>
      </c>
    </row>
    <row r="3" spans="1:19">
      <c r="A3" s="204" t="s">
        <v>103</v>
      </c>
      <c r="B3" s="186" t="s">
        <v>103</v>
      </c>
      <c r="C3" s="139">
        <f ca="1">IF(D3,COUNTIF(OFFSET(D3,ROW()*-1+3,,ROW()-2),TRUE)," ")</f>
        <v>1</v>
      </c>
      <c r="D3" s="139" t="b">
        <f>D18</f>
        <v>1</v>
      </c>
      <c r="E3" s="139" t="s">
        <v>71</v>
      </c>
      <c r="F3" s="139" t="s">
        <v>71</v>
      </c>
      <c r="G3" s="140" t="s">
        <v>71</v>
      </c>
      <c r="H3" s="141" t="s">
        <v>71</v>
      </c>
      <c r="I3" s="142" t="s">
        <v>71</v>
      </c>
      <c r="J3" s="143" t="s">
        <v>71</v>
      </c>
      <c r="K3" s="142" t="s">
        <v>71</v>
      </c>
      <c r="L3" s="143" t="s">
        <v>71</v>
      </c>
      <c r="M3" s="32"/>
      <c r="N3" s="30"/>
      <c r="O3" s="32" t="s">
        <v>7</v>
      </c>
      <c r="P3" s="30"/>
      <c r="Q3" s="309"/>
      <c r="R3" s="309"/>
    </row>
    <row r="4" spans="1:19">
      <c r="A4" s="204">
        <f ca="1">IF(B4,COUNTIF(OFFSET(B4,ROW()*-1+3,,ROW()-2),TRUE)," ")</f>
        <v>1</v>
      </c>
      <c r="B4" s="186" t="b">
        <f>N4="Y"</f>
        <v>1</v>
      </c>
      <c r="C4" s="139">
        <f t="shared" ref="C4:C42" ca="1" si="0">IF(D4,COUNTIF(OFFSET(D4,ROW()*-1+3,,ROW()-2),TRUE)," ")</f>
        <v>2</v>
      </c>
      <c r="D4" s="139" t="b">
        <f>Q4&lt;&gt;0</f>
        <v>1</v>
      </c>
      <c r="E4" s="139" t="s">
        <v>71</v>
      </c>
      <c r="F4" s="139" t="s">
        <v>71</v>
      </c>
      <c r="G4" s="140" t="s">
        <v>71</v>
      </c>
      <c r="H4" s="141" t="s">
        <v>71</v>
      </c>
      <c r="I4" s="142">
        <f ca="1">IF(J4,COUNTIF(OFFSET(J4,ROW()*-1+3,,ROW()-2),TRUE)," ")</f>
        <v>1</v>
      </c>
      <c r="J4" s="142" t="b">
        <f>AND(P4="借",Q4&lt;&gt;0)</f>
        <v>1</v>
      </c>
      <c r="K4" s="142" t="str">
        <f ca="1">IF(L4,COUNTIF(OFFSET(L4,ROW()*-1+3,,ROW()-2),TRUE)," ")</f>
        <v xml:space="preserve"> </v>
      </c>
      <c r="L4" s="142" t="b">
        <f>AND(P4="貸",Q4&lt;&gt;0)</f>
        <v>0</v>
      </c>
      <c r="M4" s="213">
        <v>1110</v>
      </c>
      <c r="N4" s="184" t="s">
        <v>79</v>
      </c>
      <c r="O4" s="214" t="s">
        <v>235</v>
      </c>
      <c r="P4" s="184" t="s">
        <v>11</v>
      </c>
      <c r="Q4" s="310">
        <f t="shared" ref="Q4:Q17"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10000</v>
      </c>
      <c r="R4" s="311"/>
    </row>
    <row r="5" spans="1:19">
      <c r="A5" s="204" t="str">
        <f ca="1">IF(B5,COUNTIF(OFFSET(B5,ROW()*-1+3,,ROW()-2),TRUE)," ")</f>
        <v xml:space="preserve"> </v>
      </c>
      <c r="B5" s="186" t="b">
        <f t="shared" ref="B5:B42" si="2">N5="Y"</f>
        <v>0</v>
      </c>
      <c r="C5" s="139" t="str">
        <f t="shared" ca="1" si="0"/>
        <v xml:space="preserve"> </v>
      </c>
      <c r="D5" s="139" t="b">
        <f>Q5&lt;&gt;0</f>
        <v>0</v>
      </c>
      <c r="E5" s="139" t="s">
        <v>71</v>
      </c>
      <c r="F5" s="139" t="s">
        <v>71</v>
      </c>
      <c r="G5" s="140" t="s">
        <v>71</v>
      </c>
      <c r="H5" s="141" t="s">
        <v>71</v>
      </c>
      <c r="I5" s="142" t="str">
        <f t="shared" ref="I5:I17" ca="1" si="3">IF(J5,COUNTIF(OFFSET(J5,ROW()*-1+3,,ROW()-2),TRUE)," ")</f>
        <v xml:space="preserve"> </v>
      </c>
      <c r="J5" s="142" t="b">
        <f t="shared" ref="J5:J42" si="4">AND(P5="借",Q5&lt;&gt;0)</f>
        <v>0</v>
      </c>
      <c r="K5" s="142" t="str">
        <f t="shared" ref="K5:K17" ca="1" si="5">IF(L5,COUNTIF(OFFSET(L5,ROW()*-1+3,,ROW()-2),TRUE)," ")</f>
        <v xml:space="preserve"> </v>
      </c>
      <c r="L5" s="142" t="b">
        <f t="shared" ref="L5:L42" si="6">AND(P5="貸",Q5&lt;&gt;0)</f>
        <v>0</v>
      </c>
      <c r="M5" s="213">
        <v>1120</v>
      </c>
      <c r="N5" s="184"/>
      <c r="O5" s="214" t="s">
        <v>228</v>
      </c>
      <c r="P5" s="184" t="s">
        <v>11</v>
      </c>
      <c r="Q5" s="310">
        <f t="shared" si="1"/>
        <v>0</v>
      </c>
      <c r="R5" s="311"/>
    </row>
    <row r="6" spans="1:19">
      <c r="A6" s="204">
        <f t="shared" ref="A6:A42" ca="1" si="7">IF(B6,COUNTIF(OFFSET(B6,ROW()*-1+3,,ROW()-2),TRUE)," ")</f>
        <v>2</v>
      </c>
      <c r="B6" s="186" t="b">
        <f t="shared" si="2"/>
        <v>1</v>
      </c>
      <c r="C6" s="139">
        <f ca="1">IF(D6,COUNTIF(OFFSET(D6,ROW()*-1+3,,ROW()-2),TRUE)," ")</f>
        <v>3</v>
      </c>
      <c r="D6" s="139" t="b">
        <f>Q6&lt;&gt;0</f>
        <v>1</v>
      </c>
      <c r="E6" s="139" t="s">
        <v>71</v>
      </c>
      <c r="F6" s="139" t="s">
        <v>71</v>
      </c>
      <c r="G6" s="140" t="s">
        <v>71</v>
      </c>
      <c r="H6" s="141" t="s">
        <v>71</v>
      </c>
      <c r="I6" s="142">
        <f ca="1">IF(J6,COUNTIF(OFFSET(J6,ROW()*-1+3,,ROW()-2),TRUE)," ")</f>
        <v>2</v>
      </c>
      <c r="J6" s="142" t="b">
        <f>AND(P6="借",Q6&lt;&gt;0)</f>
        <v>1</v>
      </c>
      <c r="K6" s="142" t="str">
        <f ca="1">IF(L6,COUNTIF(OFFSET(L6,ROW()*-1+3,,ROW()-2),TRUE)," ")</f>
        <v xml:space="preserve"> </v>
      </c>
      <c r="L6" s="142" t="b">
        <f>AND(P6="貸",Q6&lt;&gt;0)</f>
        <v>0</v>
      </c>
      <c r="M6" s="213">
        <v>1121</v>
      </c>
      <c r="N6" s="184" t="s">
        <v>79</v>
      </c>
      <c r="O6" s="214" t="s">
        <v>229</v>
      </c>
      <c r="P6" s="184" t="s">
        <v>11</v>
      </c>
      <c r="Q6" s="310">
        <f t="shared" si="1"/>
        <v>288000</v>
      </c>
      <c r="R6" s="311"/>
    </row>
    <row r="7" spans="1:19">
      <c r="A7" s="204" t="str">
        <f t="shared" ca="1" si="7"/>
        <v xml:space="preserve"> </v>
      </c>
      <c r="B7" s="186" t="b">
        <f t="shared" si="2"/>
        <v>0</v>
      </c>
      <c r="C7" s="139" t="str">
        <f t="shared" ca="1" si="0"/>
        <v xml:space="preserve"> </v>
      </c>
      <c r="D7" s="139" t="b">
        <f t="shared" ref="D7:D18" si="8">Q7&lt;&gt;0</f>
        <v>0</v>
      </c>
      <c r="E7" s="139" t="s">
        <v>71</v>
      </c>
      <c r="F7" s="139" t="s">
        <v>71</v>
      </c>
      <c r="G7" s="140" t="s">
        <v>71</v>
      </c>
      <c r="H7" s="141" t="s">
        <v>71</v>
      </c>
      <c r="I7" s="142" t="str">
        <f t="shared" ca="1" si="3"/>
        <v xml:space="preserve"> </v>
      </c>
      <c r="J7" s="142" t="b">
        <f t="shared" si="4"/>
        <v>0</v>
      </c>
      <c r="K7" s="142" t="str">
        <f t="shared" ca="1" si="5"/>
        <v xml:space="preserve"> </v>
      </c>
      <c r="L7" s="142" t="b">
        <f t="shared" si="6"/>
        <v>0</v>
      </c>
      <c r="M7" s="213">
        <v>1122</v>
      </c>
      <c r="N7" s="184"/>
      <c r="O7" s="214" t="s">
        <v>234</v>
      </c>
      <c r="P7" s="184" t="s">
        <v>11</v>
      </c>
      <c r="Q7" s="310">
        <f t="shared" si="1"/>
        <v>0</v>
      </c>
      <c r="R7" s="311"/>
    </row>
    <row r="8" spans="1:19">
      <c r="A8" s="204" t="str">
        <f t="shared" ca="1" si="7"/>
        <v xml:space="preserve"> </v>
      </c>
      <c r="B8" s="186" t="b">
        <f t="shared" si="2"/>
        <v>0</v>
      </c>
      <c r="C8" s="139" t="str">
        <f t="shared" ca="1" si="0"/>
        <v xml:space="preserve"> </v>
      </c>
      <c r="D8" s="139" t="b">
        <f t="shared" si="8"/>
        <v>0</v>
      </c>
      <c r="E8" s="139" t="s">
        <v>71</v>
      </c>
      <c r="F8" s="139" t="s">
        <v>71</v>
      </c>
      <c r="G8" s="140" t="s">
        <v>71</v>
      </c>
      <c r="H8" s="141" t="s">
        <v>71</v>
      </c>
      <c r="I8" s="142" t="str">
        <f t="shared" ca="1" si="3"/>
        <v xml:space="preserve"> </v>
      </c>
      <c r="J8" s="142" t="b">
        <f t="shared" si="4"/>
        <v>0</v>
      </c>
      <c r="K8" s="142" t="str">
        <f t="shared" ca="1" si="5"/>
        <v xml:space="preserve"> </v>
      </c>
      <c r="L8" s="142" t="b">
        <f t="shared" si="6"/>
        <v>0</v>
      </c>
      <c r="M8" s="213">
        <v>1123</v>
      </c>
      <c r="N8" s="184"/>
      <c r="O8" s="214" t="s">
        <v>239</v>
      </c>
      <c r="P8" s="184" t="s">
        <v>11</v>
      </c>
      <c r="Q8" s="310">
        <f t="shared" si="1"/>
        <v>0</v>
      </c>
      <c r="R8" s="311"/>
    </row>
    <row r="9" spans="1:19">
      <c r="A9" s="204" t="str">
        <f t="shared" ca="1" si="7"/>
        <v xml:space="preserve"> </v>
      </c>
      <c r="B9" s="186" t="b">
        <f t="shared" si="2"/>
        <v>0</v>
      </c>
      <c r="C9" s="139" t="str">
        <f t="shared" ca="1" si="0"/>
        <v xml:space="preserve"> </v>
      </c>
      <c r="D9" s="139" t="b">
        <f t="shared" si="8"/>
        <v>0</v>
      </c>
      <c r="E9" s="139" t="s">
        <v>71</v>
      </c>
      <c r="F9" s="139" t="s">
        <v>71</v>
      </c>
      <c r="G9" s="140" t="s">
        <v>71</v>
      </c>
      <c r="H9" s="141" t="s">
        <v>71</v>
      </c>
      <c r="I9" s="142" t="str">
        <f t="shared" ca="1" si="3"/>
        <v xml:space="preserve"> </v>
      </c>
      <c r="J9" s="142" t="b">
        <f t="shared" si="4"/>
        <v>0</v>
      </c>
      <c r="K9" s="142" t="str">
        <f t="shared" ca="1" si="5"/>
        <v xml:space="preserve"> </v>
      </c>
      <c r="L9" s="142" t="b">
        <f t="shared" si="6"/>
        <v>0</v>
      </c>
      <c r="M9" s="213">
        <v>1124</v>
      </c>
      <c r="N9" s="184"/>
      <c r="O9" s="214" t="s">
        <v>239</v>
      </c>
      <c r="P9" s="184" t="s">
        <v>11</v>
      </c>
      <c r="Q9" s="310">
        <f t="shared" si="1"/>
        <v>0</v>
      </c>
      <c r="R9" s="311"/>
    </row>
    <row r="10" spans="1:19">
      <c r="A10" s="204" t="str">
        <f t="shared" ca="1" si="7"/>
        <v xml:space="preserve"> </v>
      </c>
      <c r="B10" s="186" t="b">
        <f t="shared" si="2"/>
        <v>0</v>
      </c>
      <c r="C10" s="139" t="str">
        <f t="shared" ca="1" si="0"/>
        <v xml:space="preserve"> </v>
      </c>
      <c r="D10" s="139" t="b">
        <f t="shared" si="8"/>
        <v>0</v>
      </c>
      <c r="E10" s="139" t="s">
        <v>71</v>
      </c>
      <c r="F10" s="139" t="s">
        <v>71</v>
      </c>
      <c r="G10" s="140" t="s">
        <v>71</v>
      </c>
      <c r="H10" s="141" t="s">
        <v>71</v>
      </c>
      <c r="I10" s="142" t="str">
        <f t="shared" ca="1" si="3"/>
        <v xml:space="preserve"> </v>
      </c>
      <c r="J10" s="142" t="b">
        <f t="shared" si="4"/>
        <v>0</v>
      </c>
      <c r="K10" s="142" t="str">
        <f t="shared" ca="1" si="5"/>
        <v xml:space="preserve"> </v>
      </c>
      <c r="L10" s="142" t="b">
        <f t="shared" si="6"/>
        <v>0</v>
      </c>
      <c r="M10" s="213">
        <v>1130</v>
      </c>
      <c r="N10" s="184"/>
      <c r="O10" s="214" t="s">
        <v>230</v>
      </c>
      <c r="P10" s="184" t="s">
        <v>11</v>
      </c>
      <c r="Q10" s="310">
        <f t="shared" si="1"/>
        <v>0</v>
      </c>
      <c r="R10" s="311"/>
    </row>
    <row r="11" spans="1:19">
      <c r="A11" s="204" t="str">
        <f t="shared" ca="1" si="7"/>
        <v xml:space="preserve"> </v>
      </c>
      <c r="B11" s="186" t="b">
        <f t="shared" si="2"/>
        <v>0</v>
      </c>
      <c r="C11" s="139" t="str">
        <f t="shared" ca="1" si="0"/>
        <v xml:space="preserve"> </v>
      </c>
      <c r="D11" s="139" t="b">
        <f t="shared" si="8"/>
        <v>0</v>
      </c>
      <c r="E11" s="139" t="s">
        <v>71</v>
      </c>
      <c r="F11" s="139" t="s">
        <v>71</v>
      </c>
      <c r="G11" s="140" t="s">
        <v>71</v>
      </c>
      <c r="H11" s="141" t="s">
        <v>71</v>
      </c>
      <c r="I11" s="142" t="str">
        <f t="shared" ca="1" si="3"/>
        <v xml:space="preserve"> </v>
      </c>
      <c r="J11" s="142" t="b">
        <f t="shared" si="4"/>
        <v>0</v>
      </c>
      <c r="K11" s="142" t="str">
        <f t="shared" ca="1" si="5"/>
        <v xml:space="preserve"> </v>
      </c>
      <c r="L11" s="142" t="b">
        <f t="shared" si="6"/>
        <v>0</v>
      </c>
      <c r="M11" s="213">
        <v>1140</v>
      </c>
      <c r="N11" s="184"/>
      <c r="O11" s="214" t="s">
        <v>12</v>
      </c>
      <c r="P11" s="184" t="s">
        <v>11</v>
      </c>
      <c r="Q11" s="310">
        <f t="shared" si="1"/>
        <v>0</v>
      </c>
      <c r="R11" s="311"/>
    </row>
    <row r="12" spans="1:19">
      <c r="A12" s="204" t="str">
        <f t="shared" ca="1" si="7"/>
        <v xml:space="preserve"> </v>
      </c>
      <c r="B12" s="186" t="b">
        <f t="shared" si="2"/>
        <v>0</v>
      </c>
      <c r="C12" s="139" t="str">
        <f t="shared" ca="1" si="0"/>
        <v xml:space="preserve"> </v>
      </c>
      <c r="D12" s="139" t="b">
        <f t="shared" si="8"/>
        <v>0</v>
      </c>
      <c r="E12" s="139" t="s">
        <v>71</v>
      </c>
      <c r="F12" s="139" t="s">
        <v>71</v>
      </c>
      <c r="G12" s="140" t="s">
        <v>71</v>
      </c>
      <c r="H12" s="141" t="s">
        <v>71</v>
      </c>
      <c r="I12" s="142" t="str">
        <f t="shared" ca="1" si="3"/>
        <v xml:space="preserve"> </v>
      </c>
      <c r="J12" s="142" t="b">
        <f t="shared" si="4"/>
        <v>0</v>
      </c>
      <c r="K12" s="142" t="str">
        <f t="shared" ca="1" si="5"/>
        <v xml:space="preserve"> </v>
      </c>
      <c r="L12" s="142" t="b">
        <f t="shared" si="6"/>
        <v>0</v>
      </c>
      <c r="M12" s="213">
        <v>1145</v>
      </c>
      <c r="N12" s="184"/>
      <c r="O12" s="214" t="s">
        <v>231</v>
      </c>
      <c r="P12" s="184" t="s">
        <v>11</v>
      </c>
      <c r="Q12" s="310">
        <f t="shared" si="1"/>
        <v>0</v>
      </c>
      <c r="R12" s="311"/>
    </row>
    <row r="13" spans="1:19">
      <c r="A13" s="204" t="str">
        <f t="shared" ca="1" si="7"/>
        <v xml:space="preserve"> </v>
      </c>
      <c r="B13" s="186" t="b">
        <f t="shared" si="2"/>
        <v>0</v>
      </c>
      <c r="C13" s="139" t="str">
        <f t="shared" ca="1" si="0"/>
        <v xml:space="preserve"> </v>
      </c>
      <c r="D13" s="139" t="b">
        <f t="shared" si="8"/>
        <v>0</v>
      </c>
      <c r="E13" s="139" t="s">
        <v>71</v>
      </c>
      <c r="F13" s="139" t="s">
        <v>71</v>
      </c>
      <c r="G13" s="140" t="s">
        <v>71</v>
      </c>
      <c r="H13" s="141" t="s">
        <v>71</v>
      </c>
      <c r="I13" s="142" t="str">
        <f t="shared" ca="1" si="3"/>
        <v xml:space="preserve"> </v>
      </c>
      <c r="J13" s="142" t="b">
        <f t="shared" si="4"/>
        <v>0</v>
      </c>
      <c r="K13" s="142" t="str">
        <f t="shared" ca="1" si="5"/>
        <v xml:space="preserve"> </v>
      </c>
      <c r="L13" s="142" t="b">
        <f t="shared" si="6"/>
        <v>0</v>
      </c>
      <c r="M13" s="213">
        <v>1150</v>
      </c>
      <c r="N13" s="184"/>
      <c r="O13" s="214" t="s">
        <v>232</v>
      </c>
      <c r="P13" s="184" t="s">
        <v>11</v>
      </c>
      <c r="Q13" s="310">
        <f t="shared" si="1"/>
        <v>0</v>
      </c>
      <c r="R13" s="311"/>
    </row>
    <row r="14" spans="1:19">
      <c r="A14" s="204">
        <f t="shared" ca="1" si="7"/>
        <v>3</v>
      </c>
      <c r="B14" s="186" t="b">
        <f t="shared" si="2"/>
        <v>1</v>
      </c>
      <c r="C14" s="139">
        <f t="shared" ca="1" si="0"/>
        <v>4</v>
      </c>
      <c r="D14" s="139" t="b">
        <f t="shared" si="8"/>
        <v>1</v>
      </c>
      <c r="E14" s="139" t="s">
        <v>71</v>
      </c>
      <c r="F14" s="139" t="s">
        <v>71</v>
      </c>
      <c r="G14" s="140" t="s">
        <v>71</v>
      </c>
      <c r="H14" s="141" t="s">
        <v>71</v>
      </c>
      <c r="I14" s="142">
        <f t="shared" ca="1" si="3"/>
        <v>3</v>
      </c>
      <c r="J14" s="142" t="b">
        <f t="shared" si="4"/>
        <v>1</v>
      </c>
      <c r="K14" s="142" t="str">
        <f t="shared" ca="1" si="5"/>
        <v xml:space="preserve"> </v>
      </c>
      <c r="L14" s="142" t="b">
        <f t="shared" si="6"/>
        <v>0</v>
      </c>
      <c r="M14" s="213">
        <v>1160</v>
      </c>
      <c r="N14" s="184" t="s">
        <v>79</v>
      </c>
      <c r="O14" s="214" t="s">
        <v>233</v>
      </c>
      <c r="P14" s="184" t="s">
        <v>11</v>
      </c>
      <c r="Q14" s="310">
        <f t="shared" si="1"/>
        <v>65000</v>
      </c>
      <c r="R14" s="311"/>
    </row>
    <row r="15" spans="1:19">
      <c r="A15" s="204" t="str">
        <f t="shared" ca="1" si="7"/>
        <v xml:space="preserve"> </v>
      </c>
      <c r="B15" s="186" t="b">
        <f t="shared" si="2"/>
        <v>0</v>
      </c>
      <c r="C15" s="139" t="str">
        <f t="shared" ca="1" si="0"/>
        <v xml:space="preserve"> </v>
      </c>
      <c r="D15" s="139" t="b">
        <f t="shared" si="8"/>
        <v>0</v>
      </c>
      <c r="E15" s="139" t="s">
        <v>71</v>
      </c>
      <c r="F15" s="139" t="s">
        <v>71</v>
      </c>
      <c r="G15" s="140" t="s">
        <v>71</v>
      </c>
      <c r="H15" s="141" t="s">
        <v>71</v>
      </c>
      <c r="I15" s="142" t="str">
        <f t="shared" ca="1" si="3"/>
        <v xml:space="preserve"> </v>
      </c>
      <c r="J15" s="142" t="b">
        <f t="shared" si="4"/>
        <v>0</v>
      </c>
      <c r="K15" s="142" t="str">
        <f t="shared" ca="1" si="5"/>
        <v xml:space="preserve"> </v>
      </c>
      <c r="L15" s="142" t="b">
        <f t="shared" si="6"/>
        <v>0</v>
      </c>
      <c r="M15" s="213">
        <v>1170</v>
      </c>
      <c r="N15" s="184"/>
      <c r="O15" s="214" t="s">
        <v>15</v>
      </c>
      <c r="P15" s="184" t="s">
        <v>11</v>
      </c>
      <c r="Q15" s="310">
        <f t="shared" si="1"/>
        <v>0</v>
      </c>
      <c r="R15" s="311"/>
    </row>
    <row r="16" spans="1:19">
      <c r="A16" s="204" t="str">
        <f t="shared" ca="1" si="7"/>
        <v xml:space="preserve"> </v>
      </c>
      <c r="B16" s="186" t="b">
        <f t="shared" si="2"/>
        <v>0</v>
      </c>
      <c r="C16" s="139" t="str">
        <f t="shared" ca="1" si="0"/>
        <v xml:space="preserve"> </v>
      </c>
      <c r="D16" s="139" t="b">
        <f t="shared" si="8"/>
        <v>0</v>
      </c>
      <c r="E16" s="139" t="s">
        <v>71</v>
      </c>
      <c r="F16" s="139" t="s">
        <v>71</v>
      </c>
      <c r="G16" s="140" t="s">
        <v>71</v>
      </c>
      <c r="H16" s="141" t="s">
        <v>71</v>
      </c>
      <c r="I16" s="142" t="str">
        <f t="shared" ca="1" si="3"/>
        <v xml:space="preserve"> </v>
      </c>
      <c r="J16" s="142" t="b">
        <f t="shared" si="4"/>
        <v>0</v>
      </c>
      <c r="K16" s="142" t="str">
        <f t="shared" ca="1" si="5"/>
        <v xml:space="preserve"> </v>
      </c>
      <c r="L16" s="142" t="b">
        <f t="shared" si="6"/>
        <v>0</v>
      </c>
      <c r="M16" s="213">
        <v>1175</v>
      </c>
      <c r="N16" s="184"/>
      <c r="O16" s="214" t="s">
        <v>16</v>
      </c>
      <c r="P16" s="184" t="s">
        <v>11</v>
      </c>
      <c r="Q16" s="310">
        <f t="shared" si="1"/>
        <v>0</v>
      </c>
      <c r="R16" s="311"/>
    </row>
    <row r="17" spans="1:18">
      <c r="A17" s="204" t="str">
        <f t="shared" ca="1" si="7"/>
        <v xml:space="preserve"> </v>
      </c>
      <c r="B17" s="186" t="b">
        <f t="shared" si="2"/>
        <v>0</v>
      </c>
      <c r="C17" s="139" t="str">
        <f t="shared" ca="1" si="0"/>
        <v xml:space="preserve"> </v>
      </c>
      <c r="D17" s="139" t="b">
        <f t="shared" si="8"/>
        <v>0</v>
      </c>
      <c r="E17" s="139" t="s">
        <v>71</v>
      </c>
      <c r="F17" s="139" t="s">
        <v>71</v>
      </c>
      <c r="G17" s="140" t="s">
        <v>71</v>
      </c>
      <c r="H17" s="141" t="s">
        <v>71</v>
      </c>
      <c r="I17" s="142" t="str">
        <f t="shared" ca="1" si="3"/>
        <v xml:space="preserve"> </v>
      </c>
      <c r="J17" s="142" t="b">
        <f t="shared" si="4"/>
        <v>0</v>
      </c>
      <c r="K17" s="142" t="str">
        <f t="shared" ca="1" si="5"/>
        <v xml:space="preserve"> </v>
      </c>
      <c r="L17" s="142" t="b">
        <f t="shared" si="6"/>
        <v>0</v>
      </c>
      <c r="M17" s="213">
        <v>1190</v>
      </c>
      <c r="N17" s="184"/>
      <c r="O17" s="214" t="s">
        <v>14</v>
      </c>
      <c r="P17" s="184" t="s">
        <v>11</v>
      </c>
      <c r="Q17" s="310">
        <f t="shared" si="1"/>
        <v>0</v>
      </c>
      <c r="R17" s="311"/>
    </row>
    <row r="18" spans="1:18">
      <c r="A18" s="204" t="s">
        <v>71</v>
      </c>
      <c r="B18" s="186" t="s">
        <v>146</v>
      </c>
      <c r="C18" s="139">
        <f t="shared" ca="1" si="0"/>
        <v>5</v>
      </c>
      <c r="D18" s="139" t="b">
        <f t="shared" si="8"/>
        <v>1</v>
      </c>
      <c r="E18" s="139" t="s">
        <v>71</v>
      </c>
      <c r="F18" s="139" t="s">
        <v>71</v>
      </c>
      <c r="G18" s="140" t="s">
        <v>71</v>
      </c>
      <c r="H18" s="141" t="s">
        <v>71</v>
      </c>
      <c r="I18" s="142" t="s">
        <v>71</v>
      </c>
      <c r="J18" s="142" t="s">
        <v>71</v>
      </c>
      <c r="K18" s="142" t="s">
        <v>71</v>
      </c>
      <c r="L18" s="142" t="s">
        <v>71</v>
      </c>
      <c r="N18" s="104"/>
      <c r="O18" s="100" t="s">
        <v>59</v>
      </c>
      <c r="Q18" s="310">
        <f>SUMIF(P4:P17,"借",Q4:Q17)-SUMIF(P4:P17,"貸",Q4:Q17)</f>
        <v>363000</v>
      </c>
      <c r="R18" s="311"/>
    </row>
    <row r="19" spans="1:18" s="123" customFormat="1" hidden="1">
      <c r="A19" s="204" t="s">
        <v>103</v>
      </c>
      <c r="B19" s="186" t="b">
        <f t="shared" si="2"/>
        <v>0</v>
      </c>
      <c r="C19" s="139">
        <f t="shared" ca="1" si="0"/>
        <v>6</v>
      </c>
      <c r="D19" s="139" t="b">
        <f>D18</f>
        <v>1</v>
      </c>
      <c r="E19" s="139" t="s">
        <v>71</v>
      </c>
      <c r="F19" s="139" t="s">
        <v>71</v>
      </c>
      <c r="G19" s="140" t="s">
        <v>71</v>
      </c>
      <c r="H19" s="141" t="s">
        <v>71</v>
      </c>
      <c r="I19" s="142" t="s">
        <v>71</v>
      </c>
      <c r="J19" s="142" t="s">
        <v>71</v>
      </c>
      <c r="K19" s="142" t="s">
        <v>71</v>
      </c>
      <c r="L19" s="142" t="s">
        <v>71</v>
      </c>
      <c r="M19" s="121"/>
      <c r="N19" s="121"/>
      <c r="O19" s="150"/>
      <c r="P19" s="122"/>
      <c r="Q19" s="312"/>
      <c r="R19" s="313"/>
    </row>
    <row r="20" spans="1:18">
      <c r="A20" s="204" t="s">
        <v>71</v>
      </c>
      <c r="B20" s="186" t="s">
        <v>71</v>
      </c>
      <c r="C20" s="139">
        <f ca="1">IF(D20,COUNTIF(OFFSET(D20,ROW()*-1+3,,ROW()-2),TRUE)," ")</f>
        <v>7</v>
      </c>
      <c r="D20" s="139" t="b">
        <f>D24</f>
        <v>1</v>
      </c>
      <c r="E20" s="139" t="s">
        <v>71</v>
      </c>
      <c r="F20" s="139" t="s">
        <v>71</v>
      </c>
      <c r="G20" s="140" t="s">
        <v>71</v>
      </c>
      <c r="H20" s="141" t="s">
        <v>71</v>
      </c>
      <c r="I20" s="142" t="s">
        <v>71</v>
      </c>
      <c r="J20" s="143" t="s">
        <v>71</v>
      </c>
      <c r="K20" s="142" t="s">
        <v>71</v>
      </c>
      <c r="L20" s="143" t="s">
        <v>71</v>
      </c>
      <c r="M20" s="32"/>
      <c r="N20" s="30"/>
      <c r="O20" s="32" t="s">
        <v>240</v>
      </c>
      <c r="P20" s="30"/>
      <c r="Q20" s="309"/>
      <c r="R20" s="309"/>
    </row>
    <row r="21" spans="1:18">
      <c r="A21" s="204">
        <f ca="1">IF(B21,COUNTIF(OFFSET(B21,ROW()*-1+3,,ROW()-2),TRUE)," ")</f>
        <v>4</v>
      </c>
      <c r="B21" s="186" t="b">
        <f>N21="Y"</f>
        <v>1</v>
      </c>
      <c r="C21" s="139">
        <f t="shared" ref="C21:C23" ca="1" si="9">IF(D21,COUNTIF(OFFSET(D21,ROW()*-1+3,,ROW()-2),TRUE)," ")</f>
        <v>8</v>
      </c>
      <c r="D21" s="139" t="b">
        <f>Q21&lt;&gt;0</f>
        <v>1</v>
      </c>
      <c r="E21" s="139" t="s">
        <v>71</v>
      </c>
      <c r="F21" s="139" t="s">
        <v>71</v>
      </c>
      <c r="G21" s="140" t="s">
        <v>71</v>
      </c>
      <c r="H21" s="141" t="s">
        <v>71</v>
      </c>
      <c r="I21" s="142">
        <f ca="1">IF(J21,COUNTIF(OFFSET(J21,ROW()*-1+3,,ROW()-2),TRUE)," ")</f>
        <v>4</v>
      </c>
      <c r="J21" s="142" t="b">
        <f>AND(P21="借",Q21&lt;&gt;0)</f>
        <v>1</v>
      </c>
      <c r="K21" s="142" t="str">
        <f ca="1">IF(L21,COUNTIF(OFFSET(L21,ROW()*-1+3,,ROW()-2),TRUE)," ")</f>
        <v xml:space="preserve"> </v>
      </c>
      <c r="L21" s="142" t="b">
        <f>AND(P21="貸",Q21&lt;&gt;0)</f>
        <v>0</v>
      </c>
      <c r="M21" s="213">
        <v>1210</v>
      </c>
      <c r="N21" s="184" t="s">
        <v>79</v>
      </c>
      <c r="O21" s="214" t="s">
        <v>244</v>
      </c>
      <c r="P21" s="184" t="s">
        <v>11</v>
      </c>
      <c r="Q21" s="310">
        <f t="shared" ref="Q21:Q23" si="10">IF(N21="Y",IF($P21="借",SUMIFS(傳票借方,傳票日期,"&lt;="&amp;資產負債表日,傳票科目,M21)-SUMIFS(傳票貸方,傳票日期,"&lt;="&amp;資產負債表日,傳票科目,M21),SUMIFS(傳票貸方,傳票日期,"&lt;="&amp;資產負債表日,傳票科目,M21)-SUMIFS(傳票借方,傳票日期,"&lt;="&amp;資產負債表日,傳票科目,M21)),0)</f>
        <v>1000000</v>
      </c>
      <c r="R21" s="311"/>
    </row>
    <row r="22" spans="1:18">
      <c r="A22" s="204" t="str">
        <f ca="1">IF(B22,COUNTIF(OFFSET(B22,ROW()*-1+3,,ROW()-2),TRUE)," ")</f>
        <v xml:space="preserve"> </v>
      </c>
      <c r="B22" s="186" t="b">
        <f t="shared" ref="B22" si="11">N22="Y"</f>
        <v>0</v>
      </c>
      <c r="C22" s="139" t="str">
        <f t="shared" ref="C22" ca="1" si="12">IF(D22,COUNTIF(OFFSET(D22,ROW()*-1+3,,ROW()-2),TRUE)," ")</f>
        <v xml:space="preserve"> </v>
      </c>
      <c r="D22" s="139" t="b">
        <f>Q22&lt;&gt;0</f>
        <v>0</v>
      </c>
      <c r="E22" s="139" t="s">
        <v>71</v>
      </c>
      <c r="F22" s="139" t="s">
        <v>71</v>
      </c>
      <c r="G22" s="140" t="s">
        <v>71</v>
      </c>
      <c r="H22" s="141" t="s">
        <v>71</v>
      </c>
      <c r="I22" s="142" t="str">
        <f t="shared" ref="I22" ca="1" si="13">IF(J22,COUNTIF(OFFSET(J22,ROW()*-1+3,,ROW()-2),TRUE)," ")</f>
        <v xml:space="preserve"> </v>
      </c>
      <c r="J22" s="142" t="b">
        <f t="shared" ref="J22" si="14">AND(P22="借",Q22&lt;&gt;0)</f>
        <v>0</v>
      </c>
      <c r="K22" s="142" t="str">
        <f t="shared" ref="K22" ca="1" si="15">IF(L22,COUNTIF(OFFSET(L22,ROW()*-1+3,,ROW()-2),TRUE)," ")</f>
        <v xml:space="preserve"> </v>
      </c>
      <c r="L22" s="142" t="b">
        <f t="shared" ref="L22" si="16">AND(P22="貸",Q22&lt;&gt;0)</f>
        <v>0</v>
      </c>
      <c r="M22" s="213">
        <v>1220</v>
      </c>
      <c r="N22" s="184"/>
      <c r="O22" s="214" t="s">
        <v>242</v>
      </c>
      <c r="P22" s="184" t="s">
        <v>11</v>
      </c>
      <c r="Q22" s="310">
        <f t="shared" ref="Q22" si="17">IF(N22="Y",IF($P22="借",SUMIFS(傳票借方,傳票日期,"&lt;="&amp;資產負債表日,傳票科目,M22)-SUMIFS(傳票貸方,傳票日期,"&lt;="&amp;資產負債表日,傳票科目,M22),SUMIFS(傳票貸方,傳票日期,"&lt;="&amp;資產負債表日,傳票科目,M22)-SUMIFS(傳票借方,傳票日期,"&lt;="&amp;資產負債表日,傳票科目,M22)),0)</f>
        <v>0</v>
      </c>
      <c r="R22" s="311"/>
    </row>
    <row r="23" spans="1:18">
      <c r="A23" s="204" t="str">
        <f ca="1">IF(B23,COUNTIF(OFFSET(B23,ROW()*-1+3,,ROW()-2),TRUE)," ")</f>
        <v xml:space="preserve"> </v>
      </c>
      <c r="B23" s="186" t="b">
        <f t="shared" ref="B23" si="18">N23="Y"</f>
        <v>0</v>
      </c>
      <c r="C23" s="139" t="str">
        <f t="shared" ca="1" si="9"/>
        <v xml:space="preserve"> </v>
      </c>
      <c r="D23" s="139" t="b">
        <f>Q23&lt;&gt;0</f>
        <v>0</v>
      </c>
      <c r="E23" s="139" t="s">
        <v>71</v>
      </c>
      <c r="F23" s="139" t="s">
        <v>71</v>
      </c>
      <c r="G23" s="140" t="s">
        <v>71</v>
      </c>
      <c r="H23" s="141" t="s">
        <v>71</v>
      </c>
      <c r="I23" s="142" t="str">
        <f t="shared" ref="I23" ca="1" si="19">IF(J23,COUNTIF(OFFSET(J23,ROW()*-1+3,,ROW()-2),TRUE)," ")</f>
        <v xml:space="preserve"> </v>
      </c>
      <c r="J23" s="142" t="b">
        <f t="shared" ref="J23" si="20">AND(P23="借",Q23&lt;&gt;0)</f>
        <v>0</v>
      </c>
      <c r="K23" s="142" t="str">
        <f t="shared" ref="K23" ca="1" si="21">IF(L23,COUNTIF(OFFSET(L23,ROW()*-1+3,,ROW()-2),TRUE)," ")</f>
        <v xml:space="preserve"> </v>
      </c>
      <c r="L23" s="142" t="b">
        <f t="shared" ref="L23" si="22">AND(P23="貸",Q23&lt;&gt;0)</f>
        <v>0</v>
      </c>
      <c r="M23" s="213">
        <v>1230</v>
      </c>
      <c r="N23" s="184"/>
      <c r="O23" s="214" t="s">
        <v>243</v>
      </c>
      <c r="P23" s="184" t="s">
        <v>11</v>
      </c>
      <c r="Q23" s="310">
        <f t="shared" si="10"/>
        <v>0</v>
      </c>
      <c r="R23" s="311"/>
    </row>
    <row r="24" spans="1:18">
      <c r="A24" s="204" t="s">
        <v>71</v>
      </c>
      <c r="B24" s="186" t="s">
        <v>71</v>
      </c>
      <c r="C24" s="139">
        <f t="shared" ref="C24:C38" ca="1" si="23">IF(D24,COUNTIF(OFFSET(D24,ROW()*-1+3,,ROW()-2),TRUE)," ")</f>
        <v>9</v>
      </c>
      <c r="D24" s="139" t="b">
        <f t="shared" ref="D24" si="24">Q24&lt;&gt;0</f>
        <v>1</v>
      </c>
      <c r="E24" s="139" t="s">
        <v>71</v>
      </c>
      <c r="F24" s="139" t="s">
        <v>71</v>
      </c>
      <c r="G24" s="140" t="s">
        <v>71</v>
      </c>
      <c r="H24" s="141" t="s">
        <v>71</v>
      </c>
      <c r="I24" s="142" t="s">
        <v>71</v>
      </c>
      <c r="J24" s="142" t="s">
        <v>71</v>
      </c>
      <c r="K24" s="142" t="s">
        <v>71</v>
      </c>
      <c r="L24" s="142" t="s">
        <v>71</v>
      </c>
      <c r="N24" s="104"/>
      <c r="O24" s="32" t="s">
        <v>241</v>
      </c>
      <c r="Q24" s="310">
        <f>SUMIF(P21:P23,"借",Q21:Q23)-SUMIF(P21:P23,"貸",Q21:Q23)</f>
        <v>1000000</v>
      </c>
      <c r="R24" s="311"/>
    </row>
    <row r="25" spans="1:18" s="123" customFormat="1" hidden="1">
      <c r="A25" s="204" t="s">
        <v>71</v>
      </c>
      <c r="B25" s="186" t="b">
        <f t="shared" ref="B25" si="25">N25="Y"</f>
        <v>0</v>
      </c>
      <c r="C25" s="139">
        <f t="shared" ca="1" si="23"/>
        <v>10</v>
      </c>
      <c r="D25" s="139" t="b">
        <f>D24</f>
        <v>1</v>
      </c>
      <c r="E25" s="139" t="s">
        <v>71</v>
      </c>
      <c r="F25" s="139" t="s">
        <v>71</v>
      </c>
      <c r="G25" s="140" t="s">
        <v>71</v>
      </c>
      <c r="H25" s="141" t="s">
        <v>71</v>
      </c>
      <c r="I25" s="142" t="s">
        <v>71</v>
      </c>
      <c r="J25" s="142" t="s">
        <v>71</v>
      </c>
      <c r="K25" s="142" t="s">
        <v>71</v>
      </c>
      <c r="L25" s="142" t="s">
        <v>71</v>
      </c>
      <c r="M25" s="121"/>
      <c r="N25" s="121"/>
      <c r="O25" s="150"/>
      <c r="P25" s="122"/>
      <c r="Q25" s="312"/>
      <c r="R25" s="313"/>
    </row>
    <row r="26" spans="1:18">
      <c r="A26" s="204" t="s">
        <v>71</v>
      </c>
      <c r="B26" s="186" t="s">
        <v>71</v>
      </c>
      <c r="C26" s="139" t="str">
        <f t="shared" ca="1" si="23"/>
        <v xml:space="preserve"> </v>
      </c>
      <c r="D26" s="145" t="b">
        <f>D38</f>
        <v>0</v>
      </c>
      <c r="E26" s="139" t="s">
        <v>71</v>
      </c>
      <c r="F26" s="139" t="s">
        <v>71</v>
      </c>
      <c r="G26" s="140" t="s">
        <v>71</v>
      </c>
      <c r="H26" s="141" t="s">
        <v>71</v>
      </c>
      <c r="I26" s="142" t="s">
        <v>71</v>
      </c>
      <c r="J26" s="142" t="s">
        <v>71</v>
      </c>
      <c r="K26" s="142" t="s">
        <v>71</v>
      </c>
      <c r="L26" s="142" t="s">
        <v>71</v>
      </c>
      <c r="M26" s="32"/>
      <c r="N26" s="104"/>
      <c r="O26" s="32" t="s">
        <v>246</v>
      </c>
      <c r="P26" s="30"/>
      <c r="Q26" s="309"/>
      <c r="R26" s="309"/>
    </row>
    <row r="27" spans="1:18">
      <c r="A27" s="204" t="str">
        <f t="shared" ref="A27:A37" ca="1" si="26">IF(B27,COUNTIF(OFFSET(B27,ROW()*-1+3,,ROW()-2),TRUE)," ")</f>
        <v xml:space="preserve"> </v>
      </c>
      <c r="B27" s="186" t="b">
        <f t="shared" ref="B27:B37" si="27">N27="Y"</f>
        <v>0</v>
      </c>
      <c r="C27" s="139" t="str">
        <f t="shared" ca="1" si="23"/>
        <v xml:space="preserve"> </v>
      </c>
      <c r="D27" s="139" t="b">
        <f t="shared" ref="D27:D38" si="28">Q27&lt;&gt;0</f>
        <v>0</v>
      </c>
      <c r="E27" s="139" t="s">
        <v>71</v>
      </c>
      <c r="F27" s="139" t="s">
        <v>71</v>
      </c>
      <c r="G27" s="140" t="s">
        <v>71</v>
      </c>
      <c r="H27" s="141" t="s">
        <v>71</v>
      </c>
      <c r="I27" s="142" t="str">
        <f t="shared" ref="I27:I37" ca="1" si="29">IF(J27,COUNTIF(OFFSET(J27,ROW()*-1+3,,ROW()-2),TRUE)," ")</f>
        <v xml:space="preserve"> </v>
      </c>
      <c r="J27" s="142" t="b">
        <f t="shared" ref="J27:J37" si="30">AND(P27="借",Q27&lt;&gt;0)</f>
        <v>0</v>
      </c>
      <c r="K27" s="142" t="str">
        <f t="shared" ref="K27:K37" ca="1" si="31">IF(L27,COUNTIF(OFFSET(L27,ROW()*-1+3,,ROW()-2),TRUE)," ")</f>
        <v xml:space="preserve"> </v>
      </c>
      <c r="L27" s="142" t="b">
        <f t="shared" ref="L27:L37" si="32">AND(P27="貸",Q27&lt;&gt;0)</f>
        <v>0</v>
      </c>
      <c r="M27" s="215">
        <v>1310</v>
      </c>
      <c r="N27" s="184"/>
      <c r="O27" s="216" t="s">
        <v>17</v>
      </c>
      <c r="P27" s="184" t="s">
        <v>11</v>
      </c>
      <c r="Q27" s="310">
        <f t="shared" ref="Q27:Q37" si="33">IF(N27="Y",IF($P27="借",SUMIFS(傳票借方,傳票日期,"&lt;="&amp;資產負債表日,傳票科目,M27)-SUMIFS(傳票貸方,傳票日期,"&lt;="&amp;資產負債表日,傳票科目,M27),SUMIFS(傳票貸方,傳票日期,"&lt;="&amp;資產負債表日,傳票科目,M27)-SUMIFS(傳票借方,傳票日期,"&lt;="&amp;資產負債表日,傳票科目,M27)),0)</f>
        <v>0</v>
      </c>
      <c r="R27" s="311"/>
    </row>
    <row r="28" spans="1:18">
      <c r="A28" s="204" t="str">
        <f t="shared" ca="1" si="26"/>
        <v xml:space="preserve"> </v>
      </c>
      <c r="B28" s="186" t="b">
        <f t="shared" si="27"/>
        <v>0</v>
      </c>
      <c r="C28" s="139" t="str">
        <f t="shared" ca="1" si="23"/>
        <v xml:space="preserve"> </v>
      </c>
      <c r="D28" s="139" t="b">
        <f t="shared" si="28"/>
        <v>0</v>
      </c>
      <c r="E28" s="139" t="s">
        <v>71</v>
      </c>
      <c r="F28" s="139" t="s">
        <v>71</v>
      </c>
      <c r="G28" s="140" t="s">
        <v>71</v>
      </c>
      <c r="H28" s="141" t="s">
        <v>71</v>
      </c>
      <c r="I28" s="142" t="str">
        <f t="shared" ca="1" si="29"/>
        <v xml:space="preserve"> </v>
      </c>
      <c r="J28" s="142" t="b">
        <f t="shared" si="30"/>
        <v>0</v>
      </c>
      <c r="K28" s="142" t="str">
        <f t="shared" ca="1" si="31"/>
        <v xml:space="preserve"> </v>
      </c>
      <c r="L28" s="142" t="b">
        <f t="shared" si="32"/>
        <v>0</v>
      </c>
      <c r="M28" s="215">
        <v>1320</v>
      </c>
      <c r="N28" s="184"/>
      <c r="O28" s="216" t="s">
        <v>18</v>
      </c>
      <c r="P28" s="184" t="s">
        <v>11</v>
      </c>
      <c r="Q28" s="310">
        <f t="shared" si="33"/>
        <v>0</v>
      </c>
      <c r="R28" s="311"/>
    </row>
    <row r="29" spans="1:18">
      <c r="A29" s="204" t="str">
        <f t="shared" ca="1" si="26"/>
        <v xml:space="preserve"> </v>
      </c>
      <c r="B29" s="186" t="b">
        <f t="shared" si="27"/>
        <v>0</v>
      </c>
      <c r="C29" s="139" t="str">
        <f t="shared" ca="1" si="23"/>
        <v xml:space="preserve"> </v>
      </c>
      <c r="D29" s="139" t="b">
        <f t="shared" si="28"/>
        <v>0</v>
      </c>
      <c r="E29" s="139" t="s">
        <v>71</v>
      </c>
      <c r="F29" s="139" t="s">
        <v>71</v>
      </c>
      <c r="G29" s="140" t="s">
        <v>71</v>
      </c>
      <c r="H29" s="141" t="s">
        <v>71</v>
      </c>
      <c r="I29" s="142" t="str">
        <f t="shared" ca="1" si="29"/>
        <v xml:space="preserve"> </v>
      </c>
      <c r="J29" s="142" t="b">
        <f t="shared" si="30"/>
        <v>0</v>
      </c>
      <c r="K29" s="142" t="str">
        <f t="shared" ca="1" si="31"/>
        <v xml:space="preserve"> </v>
      </c>
      <c r="L29" s="142" t="b">
        <f t="shared" si="32"/>
        <v>0</v>
      </c>
      <c r="M29" s="215">
        <v>1325</v>
      </c>
      <c r="N29" s="184"/>
      <c r="O29" s="216" t="s">
        <v>256</v>
      </c>
      <c r="P29" s="184" t="s">
        <v>13</v>
      </c>
      <c r="Q29" s="310">
        <f t="shared" si="33"/>
        <v>0</v>
      </c>
      <c r="R29" s="311"/>
    </row>
    <row r="30" spans="1:18">
      <c r="A30" s="204">
        <f t="shared" ca="1" si="26"/>
        <v>5</v>
      </c>
      <c r="B30" s="186" t="b">
        <f t="shared" si="27"/>
        <v>1</v>
      </c>
      <c r="C30" s="139" t="str">
        <f t="shared" ca="1" si="23"/>
        <v xml:space="preserve"> </v>
      </c>
      <c r="D30" s="139" t="b">
        <f t="shared" si="28"/>
        <v>0</v>
      </c>
      <c r="E30" s="139" t="s">
        <v>71</v>
      </c>
      <c r="F30" s="139" t="s">
        <v>71</v>
      </c>
      <c r="G30" s="140" t="s">
        <v>71</v>
      </c>
      <c r="H30" s="141" t="s">
        <v>71</v>
      </c>
      <c r="I30" s="142" t="str">
        <f t="shared" ca="1" si="29"/>
        <v xml:space="preserve"> </v>
      </c>
      <c r="J30" s="142" t="b">
        <f t="shared" si="30"/>
        <v>0</v>
      </c>
      <c r="K30" s="142" t="str">
        <f t="shared" ca="1" si="31"/>
        <v xml:space="preserve"> </v>
      </c>
      <c r="L30" s="142" t="b">
        <f t="shared" si="32"/>
        <v>0</v>
      </c>
      <c r="M30" s="215">
        <v>1330</v>
      </c>
      <c r="N30" s="184" t="s">
        <v>79</v>
      </c>
      <c r="O30" s="216" t="s">
        <v>254</v>
      </c>
      <c r="P30" s="184" t="s">
        <v>11</v>
      </c>
      <c r="Q30" s="310">
        <f t="shared" si="33"/>
        <v>0</v>
      </c>
      <c r="R30" s="311"/>
    </row>
    <row r="31" spans="1:18">
      <c r="A31" s="204">
        <f t="shared" ca="1" si="26"/>
        <v>6</v>
      </c>
      <c r="B31" s="186" t="b">
        <f t="shared" si="27"/>
        <v>1</v>
      </c>
      <c r="C31" s="139" t="str">
        <f t="shared" ca="1" si="23"/>
        <v xml:space="preserve"> </v>
      </c>
      <c r="D31" s="139" t="b">
        <f t="shared" si="28"/>
        <v>0</v>
      </c>
      <c r="E31" s="139" t="s">
        <v>71</v>
      </c>
      <c r="F31" s="139" t="s">
        <v>71</v>
      </c>
      <c r="G31" s="140" t="s">
        <v>71</v>
      </c>
      <c r="H31" s="141" t="s">
        <v>71</v>
      </c>
      <c r="I31" s="142" t="str">
        <f t="shared" ca="1" si="29"/>
        <v xml:space="preserve"> </v>
      </c>
      <c r="J31" s="142" t="b">
        <f t="shared" si="30"/>
        <v>0</v>
      </c>
      <c r="K31" s="142" t="str">
        <f t="shared" ca="1" si="31"/>
        <v xml:space="preserve"> </v>
      </c>
      <c r="L31" s="142" t="b">
        <f t="shared" si="32"/>
        <v>0</v>
      </c>
      <c r="M31" s="215">
        <v>1335</v>
      </c>
      <c r="N31" s="184" t="s">
        <v>79</v>
      </c>
      <c r="O31" s="216" t="s">
        <v>257</v>
      </c>
      <c r="P31" s="184" t="s">
        <v>13</v>
      </c>
      <c r="Q31" s="310">
        <f t="shared" si="33"/>
        <v>0</v>
      </c>
      <c r="R31" s="311"/>
    </row>
    <row r="32" spans="1:18">
      <c r="A32" s="204" t="str">
        <f t="shared" ca="1" si="26"/>
        <v xml:space="preserve"> </v>
      </c>
      <c r="B32" s="186" t="b">
        <f t="shared" si="27"/>
        <v>0</v>
      </c>
      <c r="C32" s="139" t="str">
        <f t="shared" ca="1" si="23"/>
        <v xml:space="preserve"> </v>
      </c>
      <c r="D32" s="139" t="b">
        <f t="shared" si="28"/>
        <v>0</v>
      </c>
      <c r="E32" s="139" t="s">
        <v>71</v>
      </c>
      <c r="F32" s="139" t="s">
        <v>71</v>
      </c>
      <c r="G32" s="140" t="s">
        <v>71</v>
      </c>
      <c r="H32" s="141" t="s">
        <v>71</v>
      </c>
      <c r="I32" s="142" t="str">
        <f t="shared" ca="1" si="29"/>
        <v xml:space="preserve"> </v>
      </c>
      <c r="J32" s="142" t="b">
        <f t="shared" si="30"/>
        <v>0</v>
      </c>
      <c r="K32" s="142" t="str">
        <f t="shared" ca="1" si="31"/>
        <v xml:space="preserve"> </v>
      </c>
      <c r="L32" s="142" t="b">
        <f t="shared" si="32"/>
        <v>0</v>
      </c>
      <c r="M32" s="215">
        <v>1340</v>
      </c>
      <c r="N32" s="184"/>
      <c r="O32" s="216" t="s">
        <v>247</v>
      </c>
      <c r="P32" s="184" t="s">
        <v>11</v>
      </c>
      <c r="Q32" s="310">
        <f t="shared" si="33"/>
        <v>0</v>
      </c>
      <c r="R32" s="311"/>
    </row>
    <row r="33" spans="1:18">
      <c r="A33" s="204" t="str">
        <f t="shared" ca="1" si="26"/>
        <v xml:space="preserve"> </v>
      </c>
      <c r="B33" s="186" t="b">
        <f t="shared" si="27"/>
        <v>0</v>
      </c>
      <c r="C33" s="139" t="str">
        <f t="shared" ca="1" si="23"/>
        <v xml:space="preserve"> </v>
      </c>
      <c r="D33" s="139" t="b">
        <f t="shared" si="28"/>
        <v>0</v>
      </c>
      <c r="E33" s="139" t="s">
        <v>71</v>
      </c>
      <c r="F33" s="139" t="s">
        <v>71</v>
      </c>
      <c r="G33" s="140" t="s">
        <v>71</v>
      </c>
      <c r="H33" s="141" t="s">
        <v>71</v>
      </c>
      <c r="I33" s="142" t="str">
        <f t="shared" ca="1" si="29"/>
        <v xml:space="preserve"> </v>
      </c>
      <c r="J33" s="142" t="b">
        <f t="shared" si="30"/>
        <v>0</v>
      </c>
      <c r="K33" s="142" t="str">
        <f t="shared" ca="1" si="31"/>
        <v xml:space="preserve"> </v>
      </c>
      <c r="L33" s="142" t="b">
        <f t="shared" si="32"/>
        <v>0</v>
      </c>
      <c r="M33" s="215">
        <v>1345</v>
      </c>
      <c r="N33" s="184"/>
      <c r="O33" s="216" t="s">
        <v>258</v>
      </c>
      <c r="P33" s="184" t="s">
        <v>13</v>
      </c>
      <c r="Q33" s="310">
        <f t="shared" si="33"/>
        <v>0</v>
      </c>
      <c r="R33" s="311"/>
    </row>
    <row r="34" spans="1:18">
      <c r="A34" s="204" t="str">
        <f t="shared" ca="1" si="26"/>
        <v xml:space="preserve"> </v>
      </c>
      <c r="B34" s="186" t="b">
        <f t="shared" si="27"/>
        <v>0</v>
      </c>
      <c r="C34" s="139" t="str">
        <f t="shared" ca="1" si="23"/>
        <v xml:space="preserve"> </v>
      </c>
      <c r="D34" s="139" t="b">
        <f t="shared" si="28"/>
        <v>0</v>
      </c>
      <c r="E34" s="139" t="s">
        <v>71</v>
      </c>
      <c r="F34" s="139" t="s">
        <v>71</v>
      </c>
      <c r="G34" s="140" t="s">
        <v>71</v>
      </c>
      <c r="H34" s="141" t="s">
        <v>71</v>
      </c>
      <c r="I34" s="142" t="str">
        <f t="shared" ca="1" si="29"/>
        <v xml:space="preserve"> </v>
      </c>
      <c r="J34" s="142" t="b">
        <f t="shared" si="30"/>
        <v>0</v>
      </c>
      <c r="K34" s="142" t="str">
        <f t="shared" ca="1" si="31"/>
        <v xml:space="preserve"> </v>
      </c>
      <c r="L34" s="142" t="b">
        <f t="shared" si="32"/>
        <v>0</v>
      </c>
      <c r="M34" s="215">
        <v>1350</v>
      </c>
      <c r="N34" s="184"/>
      <c r="O34" s="216" t="s">
        <v>255</v>
      </c>
      <c r="P34" s="184" t="s">
        <v>11</v>
      </c>
      <c r="Q34" s="310">
        <f t="shared" si="33"/>
        <v>0</v>
      </c>
      <c r="R34" s="311"/>
    </row>
    <row r="35" spans="1:18">
      <c r="A35" s="204" t="str">
        <f t="shared" ca="1" si="26"/>
        <v xml:space="preserve"> </v>
      </c>
      <c r="B35" s="186" t="b">
        <f t="shared" si="27"/>
        <v>0</v>
      </c>
      <c r="C35" s="139" t="str">
        <f t="shared" ca="1" si="23"/>
        <v xml:space="preserve"> </v>
      </c>
      <c r="D35" s="139" t="b">
        <f t="shared" si="28"/>
        <v>0</v>
      </c>
      <c r="E35" s="139" t="s">
        <v>71</v>
      </c>
      <c r="F35" s="139" t="s">
        <v>71</v>
      </c>
      <c r="G35" s="140" t="s">
        <v>71</v>
      </c>
      <c r="H35" s="141" t="s">
        <v>71</v>
      </c>
      <c r="I35" s="142" t="str">
        <f t="shared" ca="1" si="29"/>
        <v xml:space="preserve"> </v>
      </c>
      <c r="J35" s="142" t="b">
        <f t="shared" si="30"/>
        <v>0</v>
      </c>
      <c r="K35" s="142" t="str">
        <f t="shared" ca="1" si="31"/>
        <v xml:space="preserve"> </v>
      </c>
      <c r="L35" s="142" t="b">
        <f t="shared" si="32"/>
        <v>0</v>
      </c>
      <c r="M35" s="215">
        <v>1355</v>
      </c>
      <c r="N35" s="184"/>
      <c r="O35" s="216" t="s">
        <v>259</v>
      </c>
      <c r="P35" s="184" t="s">
        <v>13</v>
      </c>
      <c r="Q35" s="310">
        <f t="shared" si="33"/>
        <v>0</v>
      </c>
      <c r="R35" s="311"/>
    </row>
    <row r="36" spans="1:18">
      <c r="A36" s="204" t="str">
        <f t="shared" ca="1" si="26"/>
        <v xml:space="preserve"> </v>
      </c>
      <c r="B36" s="186" t="b">
        <f t="shared" si="27"/>
        <v>0</v>
      </c>
      <c r="C36" s="139" t="str">
        <f t="shared" ca="1" si="23"/>
        <v xml:space="preserve"> </v>
      </c>
      <c r="D36" s="139" t="b">
        <f t="shared" si="28"/>
        <v>0</v>
      </c>
      <c r="E36" s="139" t="s">
        <v>71</v>
      </c>
      <c r="F36" s="139" t="s">
        <v>71</v>
      </c>
      <c r="G36" s="140" t="s">
        <v>71</v>
      </c>
      <c r="H36" s="141" t="s">
        <v>71</v>
      </c>
      <c r="I36" s="142" t="str">
        <f t="shared" ca="1" si="29"/>
        <v xml:space="preserve"> </v>
      </c>
      <c r="J36" s="142" t="b">
        <f t="shared" si="30"/>
        <v>0</v>
      </c>
      <c r="K36" s="142" t="str">
        <f t="shared" ca="1" si="31"/>
        <v xml:space="preserve"> </v>
      </c>
      <c r="L36" s="142" t="b">
        <f t="shared" si="32"/>
        <v>0</v>
      </c>
      <c r="M36" s="215">
        <v>1360</v>
      </c>
      <c r="N36" s="184"/>
      <c r="O36" s="216" t="s">
        <v>248</v>
      </c>
      <c r="P36" s="184" t="s">
        <v>11</v>
      </c>
      <c r="Q36" s="310">
        <f t="shared" si="33"/>
        <v>0</v>
      </c>
      <c r="R36" s="311"/>
    </row>
    <row r="37" spans="1:18">
      <c r="A37" s="204" t="str">
        <f t="shared" ca="1" si="26"/>
        <v xml:space="preserve"> </v>
      </c>
      <c r="B37" s="186" t="b">
        <f t="shared" si="27"/>
        <v>0</v>
      </c>
      <c r="C37" s="139" t="str">
        <f t="shared" ca="1" si="23"/>
        <v xml:space="preserve"> </v>
      </c>
      <c r="D37" s="139" t="b">
        <f t="shared" si="28"/>
        <v>0</v>
      </c>
      <c r="E37" s="139" t="s">
        <v>71</v>
      </c>
      <c r="F37" s="139" t="s">
        <v>71</v>
      </c>
      <c r="G37" s="140" t="s">
        <v>71</v>
      </c>
      <c r="H37" s="141" t="s">
        <v>71</v>
      </c>
      <c r="I37" s="142" t="str">
        <f t="shared" ca="1" si="29"/>
        <v xml:space="preserve"> </v>
      </c>
      <c r="J37" s="142" t="b">
        <f t="shared" si="30"/>
        <v>0</v>
      </c>
      <c r="K37" s="142" t="str">
        <f t="shared" ca="1" si="31"/>
        <v xml:space="preserve"> </v>
      </c>
      <c r="L37" s="142" t="b">
        <f t="shared" si="32"/>
        <v>0</v>
      </c>
      <c r="M37" s="215">
        <v>1365</v>
      </c>
      <c r="N37" s="184"/>
      <c r="O37" s="216" t="s">
        <v>260</v>
      </c>
      <c r="P37" s="184" t="s">
        <v>13</v>
      </c>
      <c r="Q37" s="310">
        <f t="shared" si="33"/>
        <v>0</v>
      </c>
      <c r="R37" s="311"/>
    </row>
    <row r="38" spans="1:18">
      <c r="A38" s="204" t="s">
        <v>71</v>
      </c>
      <c r="B38" s="186" t="s">
        <v>71</v>
      </c>
      <c r="C38" s="139" t="str">
        <f t="shared" ca="1" si="23"/>
        <v xml:space="preserve"> </v>
      </c>
      <c r="D38" s="139" t="b">
        <f t="shared" si="28"/>
        <v>0</v>
      </c>
      <c r="E38" s="139" t="s">
        <v>71</v>
      </c>
      <c r="F38" s="139" t="s">
        <v>71</v>
      </c>
      <c r="G38" s="140" t="s">
        <v>71</v>
      </c>
      <c r="H38" s="141" t="s">
        <v>71</v>
      </c>
      <c r="I38" s="142" t="s">
        <v>71</v>
      </c>
      <c r="J38" s="142" t="s">
        <v>71</v>
      </c>
      <c r="K38" s="142" t="s">
        <v>71</v>
      </c>
      <c r="L38" s="142" t="s">
        <v>71</v>
      </c>
      <c r="N38" s="104"/>
      <c r="O38" s="100" t="s">
        <v>249</v>
      </c>
      <c r="Q38" s="310">
        <f>SUMIF(P27:P37,"借",Q27:Q37)-SUMIF(P27:P37,"貸",Q27:Q37)</f>
        <v>0</v>
      </c>
      <c r="R38" s="311"/>
    </row>
    <row r="39" spans="1:18" s="123" customFormat="1" hidden="1">
      <c r="A39" s="204" t="s">
        <v>71</v>
      </c>
      <c r="B39" s="186" t="b">
        <f t="shared" ref="B39" si="34">N39="Y"</f>
        <v>0</v>
      </c>
      <c r="C39" s="139" t="str">
        <f t="shared" ref="C39" ca="1" si="35">IF(D39,COUNTIF(OFFSET(D39,ROW()*-1+3,,ROW()-2),TRUE)," ")</f>
        <v xml:space="preserve"> </v>
      </c>
      <c r="D39" s="139" t="b">
        <f>D38</f>
        <v>0</v>
      </c>
      <c r="E39" s="139" t="s">
        <v>71</v>
      </c>
      <c r="F39" s="139" t="s">
        <v>71</v>
      </c>
      <c r="G39" s="140" t="s">
        <v>71</v>
      </c>
      <c r="H39" s="141" t="s">
        <v>71</v>
      </c>
      <c r="I39" s="142" t="s">
        <v>71</v>
      </c>
      <c r="J39" s="142" t="s">
        <v>71</v>
      </c>
      <c r="K39" s="142" t="s">
        <v>71</v>
      </c>
      <c r="L39" s="142" t="s">
        <v>71</v>
      </c>
      <c r="M39" s="121"/>
      <c r="N39" s="121"/>
      <c r="O39" s="150"/>
      <c r="P39" s="122"/>
      <c r="Q39" s="312"/>
      <c r="R39" s="313"/>
    </row>
    <row r="40" spans="1:18">
      <c r="A40" s="204" t="s">
        <v>71</v>
      </c>
      <c r="B40" s="186" t="s">
        <v>146</v>
      </c>
      <c r="C40" s="139" t="str">
        <f t="shared" ca="1" si="0"/>
        <v xml:space="preserve"> </v>
      </c>
      <c r="D40" s="145" t="b">
        <f>D43</f>
        <v>0</v>
      </c>
      <c r="E40" s="139" t="s">
        <v>71</v>
      </c>
      <c r="F40" s="139" t="s">
        <v>71</v>
      </c>
      <c r="G40" s="140" t="s">
        <v>71</v>
      </c>
      <c r="H40" s="141" t="s">
        <v>71</v>
      </c>
      <c r="I40" s="142" t="s">
        <v>71</v>
      </c>
      <c r="J40" s="142" t="s">
        <v>71</v>
      </c>
      <c r="K40" s="142" t="s">
        <v>71</v>
      </c>
      <c r="L40" s="142" t="s">
        <v>71</v>
      </c>
      <c r="M40" s="32"/>
      <c r="N40" s="104"/>
      <c r="O40" s="32" t="s">
        <v>250</v>
      </c>
      <c r="P40" s="30"/>
      <c r="Q40" s="309"/>
      <c r="R40" s="309"/>
    </row>
    <row r="41" spans="1:18">
      <c r="A41" s="204">
        <f t="shared" ca="1" si="7"/>
        <v>7</v>
      </c>
      <c r="B41" s="186" t="b">
        <f t="shared" si="2"/>
        <v>1</v>
      </c>
      <c r="C41" s="139" t="str">
        <f t="shared" ca="1" si="0"/>
        <v xml:space="preserve"> </v>
      </c>
      <c r="D41" s="139" t="b">
        <f t="shared" ref="D41:D43" si="36">Q41&lt;&gt;0</f>
        <v>0</v>
      </c>
      <c r="E41" s="139" t="s">
        <v>71</v>
      </c>
      <c r="F41" s="139" t="s">
        <v>71</v>
      </c>
      <c r="G41" s="140" t="s">
        <v>71</v>
      </c>
      <c r="H41" s="141" t="s">
        <v>71</v>
      </c>
      <c r="I41" s="142" t="str">
        <f t="shared" ref="I41:I42" ca="1" si="37">IF(J41,COUNTIF(OFFSET(J41,ROW()*-1+3,,ROW()-2),TRUE)," ")</f>
        <v xml:space="preserve"> </v>
      </c>
      <c r="J41" s="142" t="b">
        <f t="shared" si="4"/>
        <v>0</v>
      </c>
      <c r="K41" s="142" t="str">
        <f t="shared" ref="K41:K42" ca="1" si="38">IF(L41,COUNTIF(OFFSET(L41,ROW()*-1+3,,ROW()-2),TRUE)," ")</f>
        <v xml:space="preserve"> </v>
      </c>
      <c r="L41" s="142" t="b">
        <f t="shared" si="6"/>
        <v>0</v>
      </c>
      <c r="M41" s="215">
        <v>1410</v>
      </c>
      <c r="N41" s="184" t="s">
        <v>79</v>
      </c>
      <c r="O41" s="216" t="s">
        <v>19</v>
      </c>
      <c r="P41" s="184" t="s">
        <v>11</v>
      </c>
      <c r="Q41" s="310">
        <f t="shared" ref="Q41:Q42" si="39">IF(N41="Y",IF($P41="借",SUMIFS(傳票借方,傳票日期,"&lt;="&amp;資產負債表日,傳票科目,M41)-SUMIFS(傳票貸方,傳票日期,"&lt;="&amp;資產負債表日,傳票科目,M41),SUMIFS(傳票貸方,傳票日期,"&lt;="&amp;資產負債表日,傳票科目,M41)-SUMIFS(傳票借方,傳票日期,"&lt;="&amp;資產負債表日,傳票科目,M41)),0)</f>
        <v>0</v>
      </c>
      <c r="R41" s="311"/>
    </row>
    <row r="42" spans="1:18">
      <c r="A42" s="204" t="str">
        <f t="shared" ca="1" si="7"/>
        <v xml:space="preserve"> </v>
      </c>
      <c r="B42" s="186" t="b">
        <f t="shared" si="2"/>
        <v>0</v>
      </c>
      <c r="C42" s="139" t="str">
        <f t="shared" ca="1" si="0"/>
        <v xml:space="preserve"> </v>
      </c>
      <c r="D42" s="139" t="b">
        <f t="shared" si="36"/>
        <v>0</v>
      </c>
      <c r="E42" s="139" t="s">
        <v>71</v>
      </c>
      <c r="F42" s="139" t="s">
        <v>71</v>
      </c>
      <c r="G42" s="140" t="s">
        <v>71</v>
      </c>
      <c r="H42" s="141" t="s">
        <v>71</v>
      </c>
      <c r="I42" s="142" t="str">
        <f t="shared" ca="1" si="37"/>
        <v xml:space="preserve"> </v>
      </c>
      <c r="J42" s="142" t="b">
        <f t="shared" si="4"/>
        <v>0</v>
      </c>
      <c r="K42" s="142" t="str">
        <f t="shared" ca="1" si="38"/>
        <v xml:space="preserve"> </v>
      </c>
      <c r="L42" s="142" t="b">
        <f t="shared" si="6"/>
        <v>0</v>
      </c>
      <c r="M42" s="215">
        <v>1420</v>
      </c>
      <c r="N42" s="184"/>
      <c r="O42" s="216" t="s">
        <v>252</v>
      </c>
      <c r="P42" s="184" t="s">
        <v>11</v>
      </c>
      <c r="Q42" s="310">
        <f t="shared" si="39"/>
        <v>0</v>
      </c>
      <c r="R42" s="311"/>
    </row>
    <row r="43" spans="1:18">
      <c r="A43" s="204" t="s">
        <v>71</v>
      </c>
      <c r="B43" s="186" t="s">
        <v>146</v>
      </c>
      <c r="C43" s="139" t="str">
        <f t="shared" ref="C43:C44" ca="1" si="40">IF(D43,COUNTIF(OFFSET(D43,ROW()*-1+3,,ROW()-2),TRUE)," ")</f>
        <v xml:space="preserve"> </v>
      </c>
      <c r="D43" s="139" t="b">
        <f t="shared" si="36"/>
        <v>0</v>
      </c>
      <c r="E43" s="139" t="s">
        <v>71</v>
      </c>
      <c r="F43" s="139" t="s">
        <v>71</v>
      </c>
      <c r="G43" s="140" t="s">
        <v>71</v>
      </c>
      <c r="H43" s="141" t="s">
        <v>71</v>
      </c>
      <c r="I43" s="142" t="s">
        <v>71</v>
      </c>
      <c r="J43" s="142" t="s">
        <v>71</v>
      </c>
      <c r="K43" s="142" t="s">
        <v>71</v>
      </c>
      <c r="L43" s="142" t="s">
        <v>71</v>
      </c>
      <c r="N43" s="104"/>
      <c r="O43" s="100" t="s">
        <v>251</v>
      </c>
      <c r="Q43" s="310">
        <f>SUMIF(P41:P42,"借",Q41:Q42)-SUMIF(P41:P42,"貸",Q41:Q42)</f>
        <v>0</v>
      </c>
      <c r="R43" s="311"/>
    </row>
    <row r="44" spans="1:18" s="123" customFormat="1" hidden="1">
      <c r="A44" s="204" t="s">
        <v>71</v>
      </c>
      <c r="B44" s="186" t="s">
        <v>146</v>
      </c>
      <c r="C44" s="139" t="str">
        <f t="shared" ca="1" si="40"/>
        <v xml:space="preserve"> </v>
      </c>
      <c r="D44" s="144" t="b">
        <f>D43</f>
        <v>0</v>
      </c>
      <c r="E44" s="139" t="s">
        <v>71</v>
      </c>
      <c r="F44" s="139" t="s">
        <v>71</v>
      </c>
      <c r="G44" s="140" t="s">
        <v>71</v>
      </c>
      <c r="H44" s="141" t="s">
        <v>71</v>
      </c>
      <c r="I44" s="142" t="s">
        <v>71</v>
      </c>
      <c r="J44" s="142" t="s">
        <v>71</v>
      </c>
      <c r="K44" s="142" t="s">
        <v>71</v>
      </c>
      <c r="L44" s="142" t="s">
        <v>71</v>
      </c>
      <c r="M44" s="121"/>
      <c r="N44" s="121"/>
      <c r="O44" s="150"/>
      <c r="P44" s="122"/>
      <c r="Q44" s="312"/>
      <c r="R44" s="313"/>
    </row>
    <row r="45" spans="1:18" ht="17.5" thickBot="1">
      <c r="A45" s="204" t="s">
        <v>71</v>
      </c>
      <c r="B45" s="186" t="s">
        <v>146</v>
      </c>
      <c r="C45" s="139">
        <f>MAX($D$1,$F$1)</f>
        <v>13</v>
      </c>
      <c r="D45" s="139" t="b">
        <f>Q45&lt;&gt;0</f>
        <v>1</v>
      </c>
      <c r="E45" s="139" t="s">
        <v>71</v>
      </c>
      <c r="F45" s="139" t="s">
        <v>71</v>
      </c>
      <c r="G45" s="140" t="s">
        <v>71</v>
      </c>
      <c r="H45" s="141" t="s">
        <v>71</v>
      </c>
      <c r="I45" s="142" t="s">
        <v>71</v>
      </c>
      <c r="J45" s="142" t="s">
        <v>71</v>
      </c>
      <c r="K45" s="142" t="s">
        <v>71</v>
      </c>
      <c r="L45" s="142" t="s">
        <v>71</v>
      </c>
      <c r="M45" s="115"/>
      <c r="N45" s="115"/>
      <c r="O45" s="151" t="s">
        <v>63</v>
      </c>
      <c r="P45" s="117"/>
      <c r="Q45" s="310">
        <f>Q18+Q24+Q38+Q43</f>
        <v>1363000</v>
      </c>
      <c r="R45" s="311"/>
    </row>
    <row r="46" spans="1:18">
      <c r="A46" s="204" t="s">
        <v>71</v>
      </c>
      <c r="B46" s="186" t="s">
        <v>146</v>
      </c>
      <c r="C46" s="139" t="s">
        <v>71</v>
      </c>
      <c r="D46" s="139" t="s">
        <v>71</v>
      </c>
      <c r="E46" s="139">
        <f ca="1">IF(F46,COUNTIF(OFFSET(F46,ROW()*-1+3,,ROW()-2),TRUE)," ")</f>
        <v>1</v>
      </c>
      <c r="F46" s="139" t="b">
        <f>F57</f>
        <v>1</v>
      </c>
      <c r="G46" s="140" t="s">
        <v>71</v>
      </c>
      <c r="H46" s="141" t="s">
        <v>71</v>
      </c>
      <c r="I46" s="142" t="s">
        <v>71</v>
      </c>
      <c r="J46" s="142" t="s">
        <v>71</v>
      </c>
      <c r="K46" s="142" t="s">
        <v>71</v>
      </c>
      <c r="L46" s="142" t="s">
        <v>71</v>
      </c>
      <c r="N46" s="104"/>
      <c r="O46" s="100" t="s">
        <v>61</v>
      </c>
      <c r="Q46" s="310"/>
      <c r="R46" s="311"/>
    </row>
    <row r="47" spans="1:18">
      <c r="A47" s="204" t="str">
        <f t="shared" ref="A47:A66" ca="1" si="41">IF(B47,COUNTIF(OFFSET(B47,ROW()*-1+3,,ROW()-2),TRUE)," ")</f>
        <v xml:space="preserve"> </v>
      </c>
      <c r="B47" s="186" t="b">
        <f t="shared" ref="B47:B66" si="42">N47="Y"</f>
        <v>0</v>
      </c>
      <c r="C47" s="139" t="s">
        <v>71</v>
      </c>
      <c r="D47" s="139" t="s">
        <v>71</v>
      </c>
      <c r="E47" s="139" t="str">
        <f t="shared" ref="E47:E77" ca="1" si="43">IF(F47,COUNTIF(OFFSET(F47,ROW()*-1+3,,ROW()-2),TRUE)," ")</f>
        <v xml:space="preserve"> </v>
      </c>
      <c r="F47" s="139" t="b">
        <f>Q47&lt;&gt;0</f>
        <v>0</v>
      </c>
      <c r="G47" s="140" t="s">
        <v>71</v>
      </c>
      <c r="H47" s="141" t="s">
        <v>71</v>
      </c>
      <c r="I47" s="142" t="str">
        <f ca="1">IF(J47,COUNTIF(OFFSET(J47,ROW()*-1+3,,ROW()-2),TRUE)," ")</f>
        <v xml:space="preserve"> </v>
      </c>
      <c r="J47" s="142" t="b">
        <f t="shared" ref="J47:J66" si="44">AND(P47="借",Q47&lt;&gt;0)</f>
        <v>0</v>
      </c>
      <c r="K47" s="142" t="str">
        <f t="shared" ref="K47:K56" ca="1" si="45">IF(L47,COUNTIF(OFFSET(L47,ROW()*-1+3,,ROW()-2),TRUE)," ")</f>
        <v xml:space="preserve"> </v>
      </c>
      <c r="L47" s="142" t="b">
        <f t="shared" ref="L47:L66" si="46">AND(P47="貸",Q47&lt;&gt;0)</f>
        <v>0</v>
      </c>
      <c r="M47" s="215">
        <v>2110</v>
      </c>
      <c r="N47" s="184"/>
      <c r="O47" s="216" t="s">
        <v>263</v>
      </c>
      <c r="P47" s="184" t="s">
        <v>13</v>
      </c>
      <c r="Q47" s="310">
        <f t="shared" ref="Q47:Q56" si="47">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311"/>
    </row>
    <row r="48" spans="1:18">
      <c r="A48" s="204" t="str">
        <f t="shared" ca="1" si="41"/>
        <v xml:space="preserve"> </v>
      </c>
      <c r="B48" s="186" t="b">
        <f t="shared" si="42"/>
        <v>0</v>
      </c>
      <c r="C48" s="139" t="s">
        <v>71</v>
      </c>
      <c r="D48" s="139" t="s">
        <v>71</v>
      </c>
      <c r="E48" s="139" t="str">
        <f t="shared" ca="1" si="43"/>
        <v xml:space="preserve"> </v>
      </c>
      <c r="F48" s="139" t="b">
        <f t="shared" ref="F48:F57" si="48">Q48&lt;&gt;0</f>
        <v>0</v>
      </c>
      <c r="G48" s="140" t="s">
        <v>71</v>
      </c>
      <c r="H48" s="141" t="s">
        <v>71</v>
      </c>
      <c r="I48" s="142" t="str">
        <f t="shared" ref="I48:I56" ca="1" si="49">IF(J48,COUNTIF(OFFSET(J48,ROW()*-1+3,,ROW()-2),TRUE)," ")</f>
        <v xml:space="preserve"> </v>
      </c>
      <c r="J48" s="142" t="b">
        <f t="shared" si="44"/>
        <v>0</v>
      </c>
      <c r="K48" s="142" t="str">
        <f t="shared" ca="1" si="45"/>
        <v xml:space="preserve"> </v>
      </c>
      <c r="L48" s="142" t="b">
        <f t="shared" si="46"/>
        <v>0</v>
      </c>
      <c r="M48" s="215">
        <v>2120</v>
      </c>
      <c r="N48" s="184"/>
      <c r="O48" s="216" t="s">
        <v>20</v>
      </c>
      <c r="P48" s="184" t="s">
        <v>13</v>
      </c>
      <c r="Q48" s="310">
        <f t="shared" si="47"/>
        <v>0</v>
      </c>
      <c r="R48" s="311"/>
    </row>
    <row r="49" spans="1:18">
      <c r="A49" s="204">
        <f t="shared" ca="1" si="41"/>
        <v>8</v>
      </c>
      <c r="B49" s="186" t="b">
        <f t="shared" si="42"/>
        <v>1</v>
      </c>
      <c r="C49" s="139" t="s">
        <v>71</v>
      </c>
      <c r="D49" s="139" t="s">
        <v>71</v>
      </c>
      <c r="E49" s="139">
        <f t="shared" ca="1" si="43"/>
        <v>2</v>
      </c>
      <c r="F49" s="139" t="b">
        <f t="shared" si="48"/>
        <v>1</v>
      </c>
      <c r="G49" s="140" t="s">
        <v>71</v>
      </c>
      <c r="H49" s="141" t="s">
        <v>71</v>
      </c>
      <c r="I49" s="142" t="str">
        <f t="shared" ca="1" si="49"/>
        <v xml:space="preserve"> </v>
      </c>
      <c r="J49" s="142" t="b">
        <f t="shared" si="44"/>
        <v>0</v>
      </c>
      <c r="K49" s="142">
        <f t="shared" ca="1" si="45"/>
        <v>1</v>
      </c>
      <c r="L49" s="142" t="b">
        <f t="shared" si="46"/>
        <v>1</v>
      </c>
      <c r="M49" s="215">
        <v>2130</v>
      </c>
      <c r="N49" s="184" t="s">
        <v>79</v>
      </c>
      <c r="O49" s="216" t="s">
        <v>264</v>
      </c>
      <c r="P49" s="184" t="s">
        <v>13</v>
      </c>
      <c r="Q49" s="310">
        <f t="shared" si="47"/>
        <v>5000</v>
      </c>
      <c r="R49" s="311"/>
    </row>
    <row r="50" spans="1:18">
      <c r="A50" s="204">
        <f t="shared" ca="1" si="41"/>
        <v>9</v>
      </c>
      <c r="B50" s="186" t="b">
        <f t="shared" si="42"/>
        <v>1</v>
      </c>
      <c r="C50" s="139" t="s">
        <v>71</v>
      </c>
      <c r="D50" s="139" t="s">
        <v>71</v>
      </c>
      <c r="E50" s="139" t="str">
        <f t="shared" ca="1" si="43"/>
        <v xml:space="preserve"> </v>
      </c>
      <c r="F50" s="139" t="b">
        <f t="shared" si="48"/>
        <v>0</v>
      </c>
      <c r="G50" s="140" t="s">
        <v>71</v>
      </c>
      <c r="H50" s="141" t="s">
        <v>71</v>
      </c>
      <c r="I50" s="142" t="str">
        <f t="shared" ca="1" si="49"/>
        <v xml:space="preserve"> </v>
      </c>
      <c r="J50" s="142" t="b">
        <f t="shared" si="44"/>
        <v>0</v>
      </c>
      <c r="K50" s="142" t="str">
        <f t="shared" ca="1" si="45"/>
        <v xml:space="preserve"> </v>
      </c>
      <c r="L50" s="142" t="b">
        <f t="shared" si="46"/>
        <v>0</v>
      </c>
      <c r="M50" s="215">
        <v>2140</v>
      </c>
      <c r="N50" s="184" t="s">
        <v>79</v>
      </c>
      <c r="O50" s="216" t="s">
        <v>265</v>
      </c>
      <c r="P50" s="184" t="s">
        <v>13</v>
      </c>
      <c r="Q50" s="310">
        <f t="shared" si="47"/>
        <v>0</v>
      </c>
      <c r="R50" s="311"/>
    </row>
    <row r="51" spans="1:18">
      <c r="A51" s="204">
        <f t="shared" ca="1" si="41"/>
        <v>10</v>
      </c>
      <c r="B51" s="186" t="b">
        <f t="shared" si="42"/>
        <v>1</v>
      </c>
      <c r="C51" s="139" t="s">
        <v>71</v>
      </c>
      <c r="D51" s="139" t="s">
        <v>71</v>
      </c>
      <c r="E51" s="139" t="str">
        <f t="shared" ca="1" si="43"/>
        <v xml:space="preserve"> </v>
      </c>
      <c r="F51" s="139" t="b">
        <f t="shared" si="48"/>
        <v>0</v>
      </c>
      <c r="G51" s="140" t="s">
        <v>71</v>
      </c>
      <c r="H51" s="141" t="s">
        <v>71</v>
      </c>
      <c r="I51" s="142" t="str">
        <f t="shared" ca="1" si="49"/>
        <v xml:space="preserve"> </v>
      </c>
      <c r="J51" s="142" t="b">
        <f t="shared" si="44"/>
        <v>0</v>
      </c>
      <c r="K51" s="142" t="str">
        <f t="shared" ca="1" si="45"/>
        <v xml:space="preserve"> </v>
      </c>
      <c r="L51" s="142" t="b">
        <f t="shared" si="46"/>
        <v>0</v>
      </c>
      <c r="M51" s="215">
        <v>2141</v>
      </c>
      <c r="N51" s="184" t="s">
        <v>79</v>
      </c>
      <c r="O51" s="216" t="s">
        <v>266</v>
      </c>
      <c r="P51" s="184" t="s">
        <v>13</v>
      </c>
      <c r="Q51" s="310">
        <f t="shared" si="47"/>
        <v>0</v>
      </c>
      <c r="R51" s="311"/>
    </row>
    <row r="52" spans="1:18">
      <c r="A52" s="204">
        <f t="shared" ca="1" si="41"/>
        <v>11</v>
      </c>
      <c r="B52" s="186" t="b">
        <f t="shared" si="42"/>
        <v>1</v>
      </c>
      <c r="C52" s="139" t="s">
        <v>71</v>
      </c>
      <c r="D52" s="139" t="s">
        <v>71</v>
      </c>
      <c r="E52" s="139" t="str">
        <f t="shared" ca="1" si="43"/>
        <v xml:space="preserve"> </v>
      </c>
      <c r="F52" s="139" t="b">
        <f t="shared" si="48"/>
        <v>0</v>
      </c>
      <c r="G52" s="140" t="s">
        <v>71</v>
      </c>
      <c r="H52" s="141" t="s">
        <v>71</v>
      </c>
      <c r="I52" s="142" t="str">
        <f t="shared" ca="1" si="49"/>
        <v xml:space="preserve"> </v>
      </c>
      <c r="J52" s="142" t="b">
        <f t="shared" si="44"/>
        <v>0</v>
      </c>
      <c r="K52" s="142" t="str">
        <f t="shared" ca="1" si="45"/>
        <v xml:space="preserve"> </v>
      </c>
      <c r="L52" s="142" t="b">
        <f t="shared" si="46"/>
        <v>0</v>
      </c>
      <c r="M52" s="215">
        <v>2142</v>
      </c>
      <c r="N52" s="184" t="s">
        <v>79</v>
      </c>
      <c r="O52" s="216" t="s">
        <v>267</v>
      </c>
      <c r="P52" s="184" t="s">
        <v>13</v>
      </c>
      <c r="Q52" s="310">
        <f t="shared" si="47"/>
        <v>0</v>
      </c>
      <c r="R52" s="311"/>
    </row>
    <row r="53" spans="1:18">
      <c r="A53" s="204">
        <f t="shared" ca="1" si="41"/>
        <v>12</v>
      </c>
      <c r="B53" s="186" t="b">
        <f t="shared" si="42"/>
        <v>1</v>
      </c>
      <c r="C53" s="139" t="s">
        <v>71</v>
      </c>
      <c r="D53" s="139" t="s">
        <v>71</v>
      </c>
      <c r="E53" s="139" t="str">
        <f t="shared" ca="1" si="43"/>
        <v xml:space="preserve"> </v>
      </c>
      <c r="F53" s="139" t="b">
        <f t="shared" si="48"/>
        <v>0</v>
      </c>
      <c r="G53" s="140" t="s">
        <v>71</v>
      </c>
      <c r="H53" s="141" t="s">
        <v>71</v>
      </c>
      <c r="I53" s="142" t="str">
        <f t="shared" ca="1" si="49"/>
        <v xml:space="preserve"> </v>
      </c>
      <c r="J53" s="142" t="b">
        <f t="shared" si="44"/>
        <v>0</v>
      </c>
      <c r="K53" s="142" t="str">
        <f t="shared" ca="1" si="45"/>
        <v xml:space="preserve"> </v>
      </c>
      <c r="L53" s="142" t="b">
        <f t="shared" si="46"/>
        <v>0</v>
      </c>
      <c r="M53" s="215">
        <v>2143</v>
      </c>
      <c r="N53" s="184" t="s">
        <v>79</v>
      </c>
      <c r="O53" s="216" t="s">
        <v>268</v>
      </c>
      <c r="P53" s="184" t="s">
        <v>13</v>
      </c>
      <c r="Q53" s="310">
        <f t="shared" si="47"/>
        <v>0</v>
      </c>
      <c r="R53" s="311"/>
    </row>
    <row r="54" spans="1:18">
      <c r="A54" s="204" t="str">
        <f t="shared" ca="1" si="41"/>
        <v xml:space="preserve"> </v>
      </c>
      <c r="B54" s="186" t="b">
        <f t="shared" si="42"/>
        <v>0</v>
      </c>
      <c r="C54" s="139" t="s">
        <v>71</v>
      </c>
      <c r="D54" s="139" t="s">
        <v>71</v>
      </c>
      <c r="E54" s="139" t="str">
        <f t="shared" ca="1" si="43"/>
        <v xml:space="preserve"> </v>
      </c>
      <c r="F54" s="139" t="b">
        <f t="shared" si="48"/>
        <v>0</v>
      </c>
      <c r="G54" s="140" t="s">
        <v>71</v>
      </c>
      <c r="H54" s="141" t="s">
        <v>71</v>
      </c>
      <c r="I54" s="142" t="str">
        <f t="shared" ca="1" si="49"/>
        <v xml:space="preserve"> </v>
      </c>
      <c r="J54" s="142" t="b">
        <f t="shared" si="44"/>
        <v>0</v>
      </c>
      <c r="K54" s="142" t="str">
        <f t="shared" ca="1" si="45"/>
        <v xml:space="preserve"> </v>
      </c>
      <c r="L54" s="142" t="b">
        <f t="shared" si="46"/>
        <v>0</v>
      </c>
      <c r="M54" s="215">
        <v>2150</v>
      </c>
      <c r="N54" s="184"/>
      <c r="O54" s="216" t="s">
        <v>269</v>
      </c>
      <c r="P54" s="184" t="s">
        <v>13</v>
      </c>
      <c r="Q54" s="310">
        <f t="shared" si="47"/>
        <v>0</v>
      </c>
      <c r="R54" s="311"/>
    </row>
    <row r="55" spans="1:18">
      <c r="A55" s="204" t="str">
        <f t="shared" ca="1" si="41"/>
        <v xml:space="preserve"> </v>
      </c>
      <c r="B55" s="186" t="b">
        <f t="shared" si="42"/>
        <v>0</v>
      </c>
      <c r="C55" s="139" t="s">
        <v>71</v>
      </c>
      <c r="D55" s="139" t="s">
        <v>71</v>
      </c>
      <c r="E55" s="139" t="str">
        <f t="shared" ca="1" si="43"/>
        <v xml:space="preserve"> </v>
      </c>
      <c r="F55" s="139" t="b">
        <f t="shared" si="48"/>
        <v>0</v>
      </c>
      <c r="G55" s="140" t="s">
        <v>71</v>
      </c>
      <c r="H55" s="141" t="s">
        <v>71</v>
      </c>
      <c r="I55" s="142" t="str">
        <f t="shared" ca="1" si="49"/>
        <v xml:space="preserve"> </v>
      </c>
      <c r="J55" s="142" t="b">
        <f t="shared" si="44"/>
        <v>0</v>
      </c>
      <c r="K55" s="142" t="str">
        <f t="shared" ca="1" si="45"/>
        <v xml:space="preserve"> </v>
      </c>
      <c r="L55" s="142" t="b">
        <f t="shared" si="46"/>
        <v>0</v>
      </c>
      <c r="M55" s="215">
        <v>2170</v>
      </c>
      <c r="N55" s="184"/>
      <c r="O55" s="216" t="s">
        <v>21</v>
      </c>
      <c r="P55" s="184" t="s">
        <v>13</v>
      </c>
      <c r="Q55" s="310">
        <f t="shared" si="47"/>
        <v>0</v>
      </c>
      <c r="R55" s="311"/>
    </row>
    <row r="56" spans="1:18">
      <c r="A56" s="204" t="str">
        <f t="shared" ca="1" si="41"/>
        <v xml:space="preserve"> </v>
      </c>
      <c r="B56" s="186" t="b">
        <f t="shared" si="42"/>
        <v>0</v>
      </c>
      <c r="C56" s="139" t="s">
        <v>71</v>
      </c>
      <c r="D56" s="139" t="s">
        <v>71</v>
      </c>
      <c r="E56" s="139" t="str">
        <f t="shared" ca="1" si="43"/>
        <v xml:space="preserve"> </v>
      </c>
      <c r="F56" s="139" t="b">
        <f t="shared" si="48"/>
        <v>0</v>
      </c>
      <c r="G56" s="140" t="s">
        <v>71</v>
      </c>
      <c r="H56" s="141" t="s">
        <v>71</v>
      </c>
      <c r="I56" s="142" t="str">
        <f t="shared" ca="1" si="49"/>
        <v xml:space="preserve"> </v>
      </c>
      <c r="J56" s="142" t="b">
        <f t="shared" si="44"/>
        <v>0</v>
      </c>
      <c r="K56" s="142" t="str">
        <f t="shared" ca="1" si="45"/>
        <v xml:space="preserve"> </v>
      </c>
      <c r="L56" s="142" t="b">
        <f t="shared" si="46"/>
        <v>0</v>
      </c>
      <c r="M56" s="215">
        <v>2175</v>
      </c>
      <c r="N56" s="184"/>
      <c r="O56" s="216" t="s">
        <v>270</v>
      </c>
      <c r="P56" s="184" t="s">
        <v>13</v>
      </c>
      <c r="Q56" s="310">
        <f t="shared" si="47"/>
        <v>0</v>
      </c>
      <c r="R56" s="311"/>
    </row>
    <row r="57" spans="1:18">
      <c r="A57" s="204" t="s">
        <v>146</v>
      </c>
      <c r="B57" s="186" t="s">
        <v>146</v>
      </c>
      <c r="C57" s="139" t="s">
        <v>71</v>
      </c>
      <c r="D57" s="139" t="s">
        <v>71</v>
      </c>
      <c r="E57" s="139">
        <f t="shared" ca="1" si="43"/>
        <v>3</v>
      </c>
      <c r="F57" s="139" t="b">
        <f t="shared" si="48"/>
        <v>1</v>
      </c>
      <c r="G57" s="140" t="s">
        <v>71</v>
      </c>
      <c r="H57" s="141" t="s">
        <v>71</v>
      </c>
      <c r="I57" s="142" t="s">
        <v>71</v>
      </c>
      <c r="J57" s="142" t="s">
        <v>71</v>
      </c>
      <c r="K57" s="142" t="s">
        <v>71</v>
      </c>
      <c r="L57" s="142" t="s">
        <v>71</v>
      </c>
      <c r="N57" s="104"/>
      <c r="O57" s="100" t="s">
        <v>62</v>
      </c>
      <c r="Q57" s="310">
        <f>SUMIF(P47:P56,"貸",Q47:Q56)-SUMIF(P47:P56,"借",Q47:Q56)</f>
        <v>5000</v>
      </c>
      <c r="R57" s="311"/>
    </row>
    <row r="58" spans="1:18" s="123" customFormat="1" hidden="1">
      <c r="A58" s="204" t="s">
        <v>103</v>
      </c>
      <c r="B58" s="186" t="b">
        <f t="shared" si="42"/>
        <v>0</v>
      </c>
      <c r="C58" s="139" t="s">
        <v>71</v>
      </c>
      <c r="D58" s="139" t="s">
        <v>71</v>
      </c>
      <c r="E58" s="139">
        <f t="shared" ca="1" si="43"/>
        <v>4</v>
      </c>
      <c r="F58" s="144" t="b">
        <f>F57</f>
        <v>1</v>
      </c>
      <c r="G58" s="140" t="s">
        <v>71</v>
      </c>
      <c r="H58" s="141" t="s">
        <v>71</v>
      </c>
      <c r="I58" s="142" t="s">
        <v>71</v>
      </c>
      <c r="J58" s="142" t="s">
        <v>71</v>
      </c>
      <c r="K58" s="142" t="s">
        <v>71</v>
      </c>
      <c r="L58" s="142" t="s">
        <v>71</v>
      </c>
      <c r="M58" s="121"/>
      <c r="N58" s="121"/>
      <c r="O58" s="150"/>
      <c r="P58" s="122"/>
      <c r="Q58" s="312"/>
      <c r="R58" s="313"/>
    </row>
    <row r="59" spans="1:18">
      <c r="A59" s="204" t="s">
        <v>71</v>
      </c>
      <c r="B59" s="186" t="s">
        <v>71</v>
      </c>
      <c r="C59" s="139" t="s">
        <v>71</v>
      </c>
      <c r="D59" s="139" t="s">
        <v>71</v>
      </c>
      <c r="E59" s="139" t="str">
        <f t="shared" ref="E59:E63" ca="1" si="50">IF(F59,COUNTIF(OFFSET(F59,ROW()*-1+3,,ROW()-2),TRUE)," ")</f>
        <v xml:space="preserve"> </v>
      </c>
      <c r="F59" s="139" t="b">
        <f>F62</f>
        <v>0</v>
      </c>
      <c r="G59" s="140" t="s">
        <v>71</v>
      </c>
      <c r="H59" s="141" t="s">
        <v>71</v>
      </c>
      <c r="I59" s="142" t="s">
        <v>71</v>
      </c>
      <c r="J59" s="142" t="s">
        <v>71</v>
      </c>
      <c r="K59" s="142" t="s">
        <v>71</v>
      </c>
      <c r="L59" s="142" t="s">
        <v>71</v>
      </c>
      <c r="M59" s="112"/>
      <c r="N59" s="104"/>
      <c r="O59" s="114" t="s">
        <v>273</v>
      </c>
      <c r="P59" s="113"/>
      <c r="Q59" s="310"/>
      <c r="R59" s="311"/>
    </row>
    <row r="60" spans="1:18">
      <c r="A60" s="204">
        <f t="shared" ref="A60:A61" ca="1" si="51">IF(B60,COUNTIF(OFFSET(B60,ROW()*-1+3,,ROW()-2),TRUE)," ")</f>
        <v>13</v>
      </c>
      <c r="B60" s="186" t="b">
        <f t="shared" ref="B60:B61" si="52">N60="Y"</f>
        <v>1</v>
      </c>
      <c r="C60" s="139" t="s">
        <v>71</v>
      </c>
      <c r="D60" s="139" t="s">
        <v>71</v>
      </c>
      <c r="E60" s="139" t="str">
        <f t="shared" ca="1" si="50"/>
        <v xml:space="preserve"> </v>
      </c>
      <c r="F60" s="139" t="b">
        <f t="shared" ref="F60:F62" si="53">Q60&lt;&gt;0</f>
        <v>0</v>
      </c>
      <c r="G60" s="140" t="s">
        <v>71</v>
      </c>
      <c r="H60" s="141" t="s">
        <v>71</v>
      </c>
      <c r="I60" s="142" t="str">
        <f t="shared" ref="I60:I61" ca="1" si="54">IF(J60,COUNTIF(OFFSET(J60,ROW()*-1+3,,ROW()-2),TRUE)," ")</f>
        <v xml:space="preserve"> </v>
      </c>
      <c r="J60" s="142" t="b">
        <f t="shared" ref="J60:J61" si="55">AND(P60="借",Q60&lt;&gt;0)</f>
        <v>0</v>
      </c>
      <c r="K60" s="142" t="str">
        <f t="shared" ref="K60:K61" ca="1" si="56">IF(L60,COUNTIF(OFFSET(L60,ROW()*-1+3,,ROW()-2),TRUE)," ")</f>
        <v xml:space="preserve"> </v>
      </c>
      <c r="L60" s="142" t="b">
        <f t="shared" ref="L60:L61" si="57">AND(P60="貸",Q60&lt;&gt;0)</f>
        <v>0</v>
      </c>
      <c r="M60" s="215">
        <v>2210</v>
      </c>
      <c r="N60" s="184" t="s">
        <v>79</v>
      </c>
      <c r="O60" s="216" t="s">
        <v>22</v>
      </c>
      <c r="P60" s="184" t="s">
        <v>13</v>
      </c>
      <c r="Q60" s="310">
        <f t="shared" ref="Q60:Q61" si="58">IF(N60="Y",IF($P60="借",SUMIFS(傳票借方,傳票日期,"&lt;="&amp;資產負債表日,傳票科目,M60)-SUMIFS(傳票貸方,傳票日期,"&lt;="&amp;資產負債表日,傳票科目,M60),SUMIFS(傳票貸方,傳票日期,"&lt;="&amp;資產負債表日,傳票科目,M60)-SUMIFS(傳票借方,傳票日期,"&lt;="&amp;資產負債表日,傳票科目,M60)),0)</f>
        <v>0</v>
      </c>
      <c r="R60" s="311"/>
    </row>
    <row r="61" spans="1:18">
      <c r="A61" s="204" t="str">
        <f t="shared" ca="1" si="51"/>
        <v xml:space="preserve"> </v>
      </c>
      <c r="B61" s="186" t="b">
        <f t="shared" si="52"/>
        <v>0</v>
      </c>
      <c r="C61" s="139" t="s">
        <v>71</v>
      </c>
      <c r="D61" s="139" t="s">
        <v>71</v>
      </c>
      <c r="E61" s="139" t="str">
        <f t="shared" ca="1" si="50"/>
        <v xml:space="preserve"> </v>
      </c>
      <c r="F61" s="139" t="b">
        <f t="shared" si="53"/>
        <v>0</v>
      </c>
      <c r="G61" s="140" t="s">
        <v>71</v>
      </c>
      <c r="H61" s="141" t="s">
        <v>71</v>
      </c>
      <c r="I61" s="142" t="str">
        <f t="shared" ca="1" si="54"/>
        <v xml:space="preserve"> </v>
      </c>
      <c r="J61" s="142" t="b">
        <f t="shared" si="55"/>
        <v>0</v>
      </c>
      <c r="K61" s="142" t="str">
        <f t="shared" ca="1" si="56"/>
        <v xml:space="preserve"> </v>
      </c>
      <c r="L61" s="142" t="b">
        <f t="shared" si="57"/>
        <v>0</v>
      </c>
      <c r="M61" s="215">
        <v>2220</v>
      </c>
      <c r="N61" s="184"/>
      <c r="O61" s="216" t="s">
        <v>272</v>
      </c>
      <c r="P61" s="184" t="s">
        <v>13</v>
      </c>
      <c r="Q61" s="310">
        <f t="shared" si="58"/>
        <v>0</v>
      </c>
      <c r="R61" s="311"/>
    </row>
    <row r="62" spans="1:18">
      <c r="A62" s="204" t="s">
        <v>71</v>
      </c>
      <c r="B62" s="186" t="s">
        <v>71</v>
      </c>
      <c r="C62" s="139" t="s">
        <v>71</v>
      </c>
      <c r="D62" s="139" t="s">
        <v>71</v>
      </c>
      <c r="E62" s="139" t="str">
        <f t="shared" ca="1" si="50"/>
        <v xml:space="preserve"> </v>
      </c>
      <c r="F62" s="139" t="b">
        <f t="shared" si="53"/>
        <v>0</v>
      </c>
      <c r="G62" s="140" t="s">
        <v>71</v>
      </c>
      <c r="H62" s="141" t="s">
        <v>71</v>
      </c>
      <c r="I62" s="142" t="s">
        <v>71</v>
      </c>
      <c r="J62" s="142" t="s">
        <v>71</v>
      </c>
      <c r="K62" s="142" t="s">
        <v>71</v>
      </c>
      <c r="L62" s="142" t="s">
        <v>71</v>
      </c>
      <c r="N62" s="104"/>
      <c r="O62" s="100" t="s">
        <v>274</v>
      </c>
      <c r="Q62" s="310">
        <f>SUMIF(P60:P61,"貸",Q60:Q61)-SUMIF(P60:P61,"借",Q60:Q61)</f>
        <v>0</v>
      </c>
      <c r="R62" s="311"/>
    </row>
    <row r="63" spans="1:18" s="123" customFormat="1" hidden="1">
      <c r="A63" s="204" t="s">
        <v>71</v>
      </c>
      <c r="B63" s="186" t="b">
        <f t="shared" ref="B63" si="59">N63="Y"</f>
        <v>0</v>
      </c>
      <c r="C63" s="139" t="s">
        <v>71</v>
      </c>
      <c r="D63" s="139" t="s">
        <v>71</v>
      </c>
      <c r="E63" s="139" t="str">
        <f t="shared" ca="1" si="50"/>
        <v xml:space="preserve"> </v>
      </c>
      <c r="F63" s="144" t="b">
        <f>F62</f>
        <v>0</v>
      </c>
      <c r="G63" s="140" t="s">
        <v>71</v>
      </c>
      <c r="H63" s="141" t="s">
        <v>71</v>
      </c>
      <c r="I63" s="142" t="s">
        <v>71</v>
      </c>
      <c r="J63" s="142" t="s">
        <v>71</v>
      </c>
      <c r="K63" s="142" t="s">
        <v>71</v>
      </c>
      <c r="L63" s="142" t="s">
        <v>71</v>
      </c>
      <c r="M63" s="121"/>
      <c r="N63" s="121"/>
      <c r="O63" s="125"/>
      <c r="P63" s="122"/>
      <c r="Q63" s="312"/>
      <c r="R63" s="313"/>
    </row>
    <row r="64" spans="1:18">
      <c r="A64" s="204" t="s">
        <v>146</v>
      </c>
      <c r="B64" s="186" t="s">
        <v>146</v>
      </c>
      <c r="C64" s="139" t="s">
        <v>71</v>
      </c>
      <c r="D64" s="139" t="s">
        <v>71</v>
      </c>
      <c r="E64" s="139" t="str">
        <f t="shared" ca="1" si="43"/>
        <v xml:space="preserve"> </v>
      </c>
      <c r="F64" s="139" t="b">
        <f>F67</f>
        <v>0</v>
      </c>
      <c r="G64" s="140" t="s">
        <v>71</v>
      </c>
      <c r="H64" s="141" t="s">
        <v>71</v>
      </c>
      <c r="I64" s="142" t="s">
        <v>71</v>
      </c>
      <c r="J64" s="142" t="s">
        <v>71</v>
      </c>
      <c r="K64" s="142" t="s">
        <v>71</v>
      </c>
      <c r="L64" s="142" t="s">
        <v>71</v>
      </c>
      <c r="M64" s="112"/>
      <c r="N64" s="104"/>
      <c r="O64" s="114" t="s">
        <v>275</v>
      </c>
      <c r="P64" s="113"/>
      <c r="Q64" s="310"/>
      <c r="R64" s="311"/>
    </row>
    <row r="65" spans="1:19">
      <c r="A65" s="204">
        <f t="shared" ca="1" si="41"/>
        <v>14</v>
      </c>
      <c r="B65" s="186" t="b">
        <f t="shared" si="42"/>
        <v>1</v>
      </c>
      <c r="C65" s="139" t="s">
        <v>71</v>
      </c>
      <c r="D65" s="139" t="s">
        <v>71</v>
      </c>
      <c r="E65" s="139" t="str">
        <f t="shared" ca="1" si="43"/>
        <v xml:space="preserve"> </v>
      </c>
      <c r="F65" s="139" t="b">
        <f t="shared" ref="F65:F69" si="60">Q65&lt;&gt;0</f>
        <v>0</v>
      </c>
      <c r="G65" s="140" t="s">
        <v>71</v>
      </c>
      <c r="H65" s="141" t="s">
        <v>71</v>
      </c>
      <c r="I65" s="142" t="str">
        <f t="shared" ref="I65:I66" ca="1" si="61">IF(J65,COUNTIF(OFFSET(J65,ROW()*-1+3,,ROW()-2),TRUE)," ")</f>
        <v xml:space="preserve"> </v>
      </c>
      <c r="J65" s="142" t="b">
        <f t="shared" si="44"/>
        <v>0</v>
      </c>
      <c r="K65" s="142" t="str">
        <f t="shared" ref="K65:K66" ca="1" si="62">IF(L65,COUNTIF(OFFSET(L65,ROW()*-1+3,,ROW()-2),TRUE)," ")</f>
        <v xml:space="preserve"> </v>
      </c>
      <c r="L65" s="142" t="b">
        <f t="shared" si="46"/>
        <v>0</v>
      </c>
      <c r="M65" s="215">
        <v>2310</v>
      </c>
      <c r="N65" s="184" t="s">
        <v>79</v>
      </c>
      <c r="O65" s="216" t="s">
        <v>23</v>
      </c>
      <c r="P65" s="184" t="s">
        <v>13</v>
      </c>
      <c r="Q65" s="310">
        <f t="shared" ref="Q65:Q66" si="63">IF(N65="Y",IF($P65="借",SUMIFS(傳票借方,傳票日期,"&lt;="&amp;資產負債表日,傳票科目,M65)-SUMIFS(傳票貸方,傳票日期,"&lt;="&amp;資產負債表日,傳票科目,M65),SUMIFS(傳票貸方,傳票日期,"&lt;="&amp;資產負債表日,傳票科目,M65)-SUMIFS(傳票借方,傳票日期,"&lt;="&amp;資產負債表日,傳票科目,M65)),0)</f>
        <v>0</v>
      </c>
      <c r="R65" s="311"/>
    </row>
    <row r="66" spans="1:19">
      <c r="A66" s="204" t="str">
        <f t="shared" ca="1" si="41"/>
        <v xml:space="preserve"> </v>
      </c>
      <c r="B66" s="186" t="b">
        <f t="shared" si="42"/>
        <v>0</v>
      </c>
      <c r="C66" s="139" t="s">
        <v>71</v>
      </c>
      <c r="D66" s="139" t="s">
        <v>71</v>
      </c>
      <c r="E66" s="139" t="str">
        <f t="shared" ca="1" si="43"/>
        <v xml:space="preserve"> </v>
      </c>
      <c r="F66" s="139" t="b">
        <f t="shared" si="60"/>
        <v>0</v>
      </c>
      <c r="G66" s="140" t="s">
        <v>71</v>
      </c>
      <c r="H66" s="141" t="s">
        <v>71</v>
      </c>
      <c r="I66" s="142" t="str">
        <f t="shared" ca="1" si="61"/>
        <v xml:space="preserve"> </v>
      </c>
      <c r="J66" s="142" t="b">
        <f t="shared" si="44"/>
        <v>0</v>
      </c>
      <c r="K66" s="142" t="str">
        <f t="shared" ca="1" si="62"/>
        <v xml:space="preserve"> </v>
      </c>
      <c r="L66" s="142" t="b">
        <f t="shared" si="46"/>
        <v>0</v>
      </c>
      <c r="M66" s="215">
        <v>2320</v>
      </c>
      <c r="N66" s="184"/>
      <c r="O66" s="216" t="s">
        <v>277</v>
      </c>
      <c r="P66" s="184" t="s">
        <v>13</v>
      </c>
      <c r="Q66" s="310">
        <f t="shared" si="63"/>
        <v>0</v>
      </c>
      <c r="R66" s="311"/>
    </row>
    <row r="67" spans="1:19">
      <c r="A67" s="204" t="s">
        <v>146</v>
      </c>
      <c r="B67" s="186" t="s">
        <v>146</v>
      </c>
      <c r="C67" s="139" t="s">
        <v>71</v>
      </c>
      <c r="D67" s="139" t="s">
        <v>71</v>
      </c>
      <c r="E67" s="139" t="str">
        <f t="shared" ca="1" si="43"/>
        <v xml:space="preserve"> </v>
      </c>
      <c r="F67" s="139" t="b">
        <f t="shared" si="60"/>
        <v>0</v>
      </c>
      <c r="G67" s="140" t="s">
        <v>71</v>
      </c>
      <c r="H67" s="141" t="s">
        <v>71</v>
      </c>
      <c r="I67" s="142" t="s">
        <v>71</v>
      </c>
      <c r="J67" s="142" t="s">
        <v>71</v>
      </c>
      <c r="K67" s="142" t="s">
        <v>71</v>
      </c>
      <c r="L67" s="142" t="s">
        <v>71</v>
      </c>
      <c r="N67" s="104"/>
      <c r="O67" s="100" t="s">
        <v>276</v>
      </c>
      <c r="Q67" s="310">
        <f>SUMIF(P65:P66,"貸",Q65:Q66)-SUMIF(P65:P66,"借",Q65:Q66)</f>
        <v>0</v>
      </c>
      <c r="R67" s="311"/>
    </row>
    <row r="68" spans="1:19" s="123" customFormat="1" hidden="1">
      <c r="A68" s="204" t="s">
        <v>103</v>
      </c>
      <c r="B68" s="186" t="b">
        <f t="shared" ref="B68:B112" si="64">N68="Y"</f>
        <v>0</v>
      </c>
      <c r="C68" s="139" t="s">
        <v>71</v>
      </c>
      <c r="D68" s="139" t="s">
        <v>71</v>
      </c>
      <c r="E68" s="139" t="str">
        <f t="shared" ca="1" si="43"/>
        <v xml:space="preserve"> </v>
      </c>
      <c r="F68" s="144" t="b">
        <f>F67</f>
        <v>0</v>
      </c>
      <c r="G68" s="140" t="s">
        <v>71</v>
      </c>
      <c r="H68" s="141" t="s">
        <v>71</v>
      </c>
      <c r="I68" s="142" t="s">
        <v>71</v>
      </c>
      <c r="J68" s="142" t="s">
        <v>71</v>
      </c>
      <c r="K68" s="142" t="s">
        <v>71</v>
      </c>
      <c r="L68" s="142" t="s">
        <v>71</v>
      </c>
      <c r="M68" s="121"/>
      <c r="N68" s="121"/>
      <c r="O68" s="125"/>
      <c r="P68" s="122"/>
      <c r="Q68" s="312"/>
      <c r="R68" s="313"/>
    </row>
    <row r="69" spans="1:19" ht="17.5" thickBot="1">
      <c r="A69" s="204" t="s">
        <v>146</v>
      </c>
      <c r="B69" s="186" t="s">
        <v>146</v>
      </c>
      <c r="C69" s="139" t="s">
        <v>71</v>
      </c>
      <c r="D69" s="139" t="s">
        <v>71</v>
      </c>
      <c r="E69" s="139">
        <f t="shared" ca="1" si="43"/>
        <v>5</v>
      </c>
      <c r="F69" s="139" t="b">
        <f t="shared" si="60"/>
        <v>1</v>
      </c>
      <c r="G69" s="140" t="s">
        <v>71</v>
      </c>
      <c r="H69" s="141" t="s">
        <v>71</v>
      </c>
      <c r="I69" s="142" t="s">
        <v>71</v>
      </c>
      <c r="J69" s="142" t="s">
        <v>71</v>
      </c>
      <c r="K69" s="142" t="s">
        <v>71</v>
      </c>
      <c r="L69" s="142" t="s">
        <v>71</v>
      </c>
      <c r="M69" s="115"/>
      <c r="N69" s="115"/>
      <c r="O69" s="151" t="s">
        <v>64</v>
      </c>
      <c r="P69" s="116"/>
      <c r="Q69" s="310">
        <f>Q57+Q62+Q67</f>
        <v>5000</v>
      </c>
      <c r="R69" s="311"/>
    </row>
    <row r="70" spans="1:19" s="123" customFormat="1" hidden="1">
      <c r="A70" s="204" t="s">
        <v>103</v>
      </c>
      <c r="B70" s="186" t="b">
        <f t="shared" si="64"/>
        <v>0</v>
      </c>
      <c r="C70" s="139" t="s">
        <v>71</v>
      </c>
      <c r="D70" s="139" t="s">
        <v>71</v>
      </c>
      <c r="E70" s="139">
        <f t="shared" ca="1" si="43"/>
        <v>6</v>
      </c>
      <c r="F70" s="144" t="b">
        <f>F69</f>
        <v>1</v>
      </c>
      <c r="G70" s="140" t="s">
        <v>71</v>
      </c>
      <c r="H70" s="141" t="s">
        <v>71</v>
      </c>
      <c r="I70" s="142" t="s">
        <v>71</v>
      </c>
      <c r="J70" s="142" t="s">
        <v>71</v>
      </c>
      <c r="K70" s="142" t="s">
        <v>71</v>
      </c>
      <c r="L70" s="142" t="s">
        <v>71</v>
      </c>
      <c r="M70" s="121"/>
      <c r="N70" s="121"/>
      <c r="O70" s="125"/>
      <c r="P70" s="122"/>
      <c r="Q70" s="312"/>
      <c r="R70" s="313"/>
    </row>
    <row r="71" spans="1:19">
      <c r="A71" s="204" t="s">
        <v>146</v>
      </c>
      <c r="B71" s="186" t="s">
        <v>146</v>
      </c>
      <c r="C71" s="139" t="s">
        <v>71</v>
      </c>
      <c r="D71" s="139" t="s">
        <v>71</v>
      </c>
      <c r="E71" s="139">
        <f t="shared" ca="1" si="43"/>
        <v>7</v>
      </c>
      <c r="F71" s="139" t="b">
        <f>F76</f>
        <v>1</v>
      </c>
      <c r="G71" s="140" t="s">
        <v>71</v>
      </c>
      <c r="H71" s="141" t="s">
        <v>71</v>
      </c>
      <c r="I71" s="142" t="s">
        <v>71</v>
      </c>
      <c r="J71" s="142" t="s">
        <v>71</v>
      </c>
      <c r="K71" s="142" t="s">
        <v>71</v>
      </c>
      <c r="L71" s="142" t="s">
        <v>71</v>
      </c>
      <c r="M71" s="112"/>
      <c r="N71" s="104"/>
      <c r="O71" s="114" t="s">
        <v>278</v>
      </c>
      <c r="P71" s="113"/>
      <c r="Q71" s="310"/>
      <c r="R71" s="311"/>
    </row>
    <row r="72" spans="1:19">
      <c r="A72" s="204">
        <f t="shared" ref="A72:A102" ca="1" si="65">IF(B72,COUNTIF(OFFSET(B72,ROW()*-1+3,,ROW()-2),TRUE)," ")</f>
        <v>15</v>
      </c>
      <c r="B72" s="186" t="b">
        <f t="shared" si="64"/>
        <v>1</v>
      </c>
      <c r="C72" s="139" t="s">
        <v>71</v>
      </c>
      <c r="D72" s="139" t="s">
        <v>71</v>
      </c>
      <c r="E72" s="139">
        <f t="shared" ca="1" si="43"/>
        <v>8</v>
      </c>
      <c r="F72" s="139" t="b">
        <f t="shared" ref="F72:F76" si="66">Q72&lt;&gt;0</f>
        <v>1</v>
      </c>
      <c r="G72" s="140" t="s">
        <v>71</v>
      </c>
      <c r="H72" s="141" t="s">
        <v>71</v>
      </c>
      <c r="I72" s="142" t="str">
        <f t="shared" ref="I72:I75" ca="1" si="67">IF(J72,COUNTIF(OFFSET(J72,ROW()*-1+3,,ROW()-2),TRUE)," ")</f>
        <v xml:space="preserve"> </v>
      </c>
      <c r="J72" s="142" t="b">
        <f t="shared" ref="J72:J102" si="68">AND(P72="借",Q72&lt;&gt;0)</f>
        <v>0</v>
      </c>
      <c r="K72" s="142">
        <f t="shared" ref="K72:K75" ca="1" si="69">IF(L72,COUNTIF(OFFSET(L72,ROW()*-1+3,,ROW()-2),TRUE)," ")</f>
        <v>2</v>
      </c>
      <c r="L72" s="142" t="b">
        <f t="shared" ref="L72:L102" si="70">AND(P72="貸",Q72&lt;&gt;0)</f>
        <v>1</v>
      </c>
      <c r="M72" s="215">
        <v>3110</v>
      </c>
      <c r="N72" s="184" t="s">
        <v>79</v>
      </c>
      <c r="O72" s="216" t="s">
        <v>279</v>
      </c>
      <c r="P72" s="184" t="s">
        <v>13</v>
      </c>
      <c r="Q72" s="310">
        <f t="shared" ref="Q72:Q74" si="71">IF(N72="Y",IF($P72="借",SUMIFS(傳票借方,傳票日期,"&lt;="&amp;資產負債表日,傳票科目,M72)-SUMIFS(傳票貸方,傳票日期,"&lt;="&amp;資產負債表日,傳票科目,M72),SUMIFS(傳票貸方,傳票日期,"&lt;="&amp;資產負債表日,傳票科目,M72)-SUMIFS(傳票借方,傳票日期,"&lt;="&amp;資產負債表日,傳票科目,M72)),0)</f>
        <v>1000000</v>
      </c>
      <c r="R72" s="311"/>
    </row>
    <row r="73" spans="1:19">
      <c r="A73" s="204">
        <f t="shared" ca="1" si="65"/>
        <v>16</v>
      </c>
      <c r="B73" s="186" t="b">
        <f t="shared" si="64"/>
        <v>1</v>
      </c>
      <c r="C73" s="139" t="s">
        <v>71</v>
      </c>
      <c r="D73" s="139" t="s">
        <v>71</v>
      </c>
      <c r="E73" s="139" t="str">
        <f t="shared" ca="1" si="43"/>
        <v xml:space="preserve"> </v>
      </c>
      <c r="F73" s="139" t="b">
        <f t="shared" si="66"/>
        <v>0</v>
      </c>
      <c r="G73" s="140" t="s">
        <v>71</v>
      </c>
      <c r="H73" s="141" t="s">
        <v>71</v>
      </c>
      <c r="I73" s="142" t="str">
        <f t="shared" ca="1" si="67"/>
        <v xml:space="preserve"> </v>
      </c>
      <c r="J73" s="142" t="b">
        <f t="shared" si="68"/>
        <v>0</v>
      </c>
      <c r="K73" s="142" t="str">
        <f t="shared" ca="1" si="69"/>
        <v xml:space="preserve"> </v>
      </c>
      <c r="L73" s="142" t="b">
        <f t="shared" si="70"/>
        <v>0</v>
      </c>
      <c r="M73" s="215">
        <v>3111</v>
      </c>
      <c r="N73" s="184" t="s">
        <v>79</v>
      </c>
      <c r="O73" s="216" t="s">
        <v>280</v>
      </c>
      <c r="P73" s="184" t="s">
        <v>13</v>
      </c>
      <c r="Q73" s="310">
        <f t="shared" si="71"/>
        <v>0</v>
      </c>
      <c r="R73" s="311"/>
    </row>
    <row r="74" spans="1:19">
      <c r="A74" s="204">
        <f t="shared" ca="1" si="65"/>
        <v>17</v>
      </c>
      <c r="B74" s="186" t="b">
        <f t="shared" si="64"/>
        <v>1</v>
      </c>
      <c r="C74" s="139" t="s">
        <v>71</v>
      </c>
      <c r="D74" s="139" t="s">
        <v>71</v>
      </c>
      <c r="E74" s="139">
        <f t="shared" ca="1" si="43"/>
        <v>9</v>
      </c>
      <c r="F74" s="139" t="b">
        <f t="shared" si="66"/>
        <v>1</v>
      </c>
      <c r="G74" s="140" t="s">
        <v>71</v>
      </c>
      <c r="H74" s="141" t="s">
        <v>71</v>
      </c>
      <c r="I74" s="142" t="str">
        <f t="shared" ca="1" si="67"/>
        <v xml:space="preserve"> </v>
      </c>
      <c r="J74" s="142" t="b">
        <f t="shared" si="68"/>
        <v>0</v>
      </c>
      <c r="K74" s="142">
        <f t="shared" ca="1" si="69"/>
        <v>3</v>
      </c>
      <c r="L74" s="142" t="b">
        <f t="shared" si="70"/>
        <v>1</v>
      </c>
      <c r="M74" s="215">
        <v>3210</v>
      </c>
      <c r="N74" s="184" t="s">
        <v>79</v>
      </c>
      <c r="O74" s="216" t="s">
        <v>284</v>
      </c>
      <c r="P74" s="184" t="s">
        <v>13</v>
      </c>
      <c r="Q74" s="310">
        <f t="shared" si="71"/>
        <v>270000</v>
      </c>
      <c r="R74" s="311"/>
    </row>
    <row r="75" spans="1:19">
      <c r="A75" s="204"/>
      <c r="B75" s="186"/>
      <c r="C75" s="139" t="s">
        <v>71</v>
      </c>
      <c r="D75" s="139" t="s">
        <v>71</v>
      </c>
      <c r="E75" s="139">
        <f t="shared" ca="1" si="43"/>
        <v>10</v>
      </c>
      <c r="F75" s="139" t="b">
        <f t="shared" si="66"/>
        <v>1</v>
      </c>
      <c r="G75" s="140" t="s">
        <v>71</v>
      </c>
      <c r="H75" s="141" t="s">
        <v>71</v>
      </c>
      <c r="I75" s="142" t="str">
        <f t="shared" ca="1" si="67"/>
        <v xml:space="preserve"> </v>
      </c>
      <c r="J75" s="142" t="b">
        <v>0</v>
      </c>
      <c r="K75" s="142" t="str">
        <f t="shared" ca="1" si="69"/>
        <v xml:space="preserve"> </v>
      </c>
      <c r="L75" s="142" t="b">
        <v>0</v>
      </c>
      <c r="M75" s="183">
        <v>3440</v>
      </c>
      <c r="N75" s="182"/>
      <c r="O75" s="216" t="s">
        <v>283</v>
      </c>
      <c r="P75" s="182" t="s">
        <v>13</v>
      </c>
      <c r="Q75" s="310">
        <f>SUMIF(P80:P167,"貸",Q80:Q167)-SUMIF(P80:P167,"借",Q80:Q167)</f>
        <v>88000</v>
      </c>
      <c r="R75" s="310"/>
      <c r="S75" s="147"/>
    </row>
    <row r="76" spans="1:19">
      <c r="A76" s="204" t="s">
        <v>71</v>
      </c>
      <c r="B76" s="186" t="s">
        <v>146</v>
      </c>
      <c r="C76" s="139" t="s">
        <v>71</v>
      </c>
      <c r="D76" s="139" t="s">
        <v>71</v>
      </c>
      <c r="E76" s="139">
        <f t="shared" ca="1" si="43"/>
        <v>11</v>
      </c>
      <c r="F76" s="139" t="b">
        <f t="shared" si="66"/>
        <v>1</v>
      </c>
      <c r="G76" s="140" t="s">
        <v>71</v>
      </c>
      <c r="H76" s="141" t="s">
        <v>71</v>
      </c>
      <c r="I76" s="142" t="s">
        <v>71</v>
      </c>
      <c r="J76" s="142" t="s">
        <v>71</v>
      </c>
      <c r="K76" s="142" t="s">
        <v>71</v>
      </c>
      <c r="L76" s="142" t="s">
        <v>71</v>
      </c>
      <c r="N76" s="104"/>
      <c r="O76" s="100" t="s">
        <v>285</v>
      </c>
      <c r="Q76" s="310">
        <f>SUMIF(P72:P75,"貸",Q72:Q75)-SUMIF(P72:P75,"借",Q72:Q75)</f>
        <v>1358000</v>
      </c>
      <c r="R76" s="311"/>
    </row>
    <row r="77" spans="1:19" s="123" customFormat="1" hidden="1">
      <c r="A77" s="204" t="s">
        <v>103</v>
      </c>
      <c r="B77" s="186" t="b">
        <f t="shared" si="64"/>
        <v>0</v>
      </c>
      <c r="C77" s="139" t="s">
        <v>71</v>
      </c>
      <c r="D77" s="139" t="s">
        <v>71</v>
      </c>
      <c r="E77" s="139">
        <f t="shared" ca="1" si="43"/>
        <v>12</v>
      </c>
      <c r="F77" s="144" t="b">
        <f>F76</f>
        <v>1</v>
      </c>
      <c r="G77" s="140" t="s">
        <v>71</v>
      </c>
      <c r="H77" s="141" t="s">
        <v>71</v>
      </c>
      <c r="I77" s="142" t="s">
        <v>71</v>
      </c>
      <c r="J77" s="142" t="s">
        <v>71</v>
      </c>
      <c r="K77" s="142" t="s">
        <v>71</v>
      </c>
      <c r="L77" s="142" t="s">
        <v>71</v>
      </c>
      <c r="M77" s="121"/>
      <c r="N77" s="121"/>
      <c r="O77" s="150"/>
      <c r="P77" s="122"/>
      <c r="Q77" s="312"/>
      <c r="R77" s="313"/>
    </row>
    <row r="78" spans="1:19" ht="17.5" thickBot="1">
      <c r="A78" s="204" t="s">
        <v>71</v>
      </c>
      <c r="B78" s="186" t="s">
        <v>146</v>
      </c>
      <c r="C78" s="139" t="s">
        <v>71</v>
      </c>
      <c r="D78" s="139" t="s">
        <v>71</v>
      </c>
      <c r="E78" s="139">
        <f>MAX($D$1,$F$1)</f>
        <v>13</v>
      </c>
      <c r="F78" s="139" t="b">
        <f>Q78&lt;&gt;0</f>
        <v>1</v>
      </c>
      <c r="G78" s="140" t="s">
        <v>71</v>
      </c>
      <c r="H78" s="141" t="s">
        <v>71</v>
      </c>
      <c r="I78" s="142" t="s">
        <v>71</v>
      </c>
      <c r="J78" s="142" t="s">
        <v>71</v>
      </c>
      <c r="K78" s="142" t="s">
        <v>71</v>
      </c>
      <c r="L78" s="142" t="s">
        <v>71</v>
      </c>
      <c r="M78" s="115"/>
      <c r="N78" s="115"/>
      <c r="O78" s="151" t="s">
        <v>286</v>
      </c>
      <c r="P78" s="117"/>
      <c r="Q78" s="310">
        <f>Q69+Q76</f>
        <v>1363000</v>
      </c>
      <c r="R78" s="311"/>
    </row>
    <row r="79" spans="1:19">
      <c r="A79" s="204" t="s">
        <v>146</v>
      </c>
      <c r="B79" s="186" t="s">
        <v>146</v>
      </c>
      <c r="C79" s="139" t="s">
        <v>71</v>
      </c>
      <c r="D79" s="139" t="s">
        <v>71</v>
      </c>
      <c r="E79" s="139" t="s">
        <v>71</v>
      </c>
      <c r="F79" s="139" t="s">
        <v>71</v>
      </c>
      <c r="G79" s="140">
        <f ca="1">IF(H79,COUNTIF(OFFSET(H79,ROW()*-1+3,,ROW()-2),TRUE)," ")</f>
        <v>1</v>
      </c>
      <c r="H79" s="140" t="b">
        <f>H97</f>
        <v>1</v>
      </c>
      <c r="I79" s="142" t="s">
        <v>71</v>
      </c>
      <c r="J79" s="142" t="s">
        <v>71</v>
      </c>
      <c r="K79" s="142" t="s">
        <v>71</v>
      </c>
      <c r="L79" s="142" t="s">
        <v>71</v>
      </c>
      <c r="N79" s="104"/>
      <c r="O79" s="100" t="s">
        <v>297</v>
      </c>
      <c r="Q79" s="310"/>
      <c r="R79" s="310"/>
    </row>
    <row r="80" spans="1:19">
      <c r="A80" s="204">
        <f t="shared" ca="1" si="65"/>
        <v>18</v>
      </c>
      <c r="B80" s="186" t="b">
        <f t="shared" si="64"/>
        <v>1</v>
      </c>
      <c r="C80" s="139" t="s">
        <v>71</v>
      </c>
      <c r="D80" s="139" t="s">
        <v>71</v>
      </c>
      <c r="E80" s="139" t="s">
        <v>71</v>
      </c>
      <c r="F80" s="139" t="s">
        <v>71</v>
      </c>
      <c r="G80" s="140">
        <f t="shared" ref="G80:G112" ca="1" si="72">IF(H80,COUNTIF(OFFSET(H80,ROW()*-1+3,,ROW()-2),TRUE)," ")</f>
        <v>2</v>
      </c>
      <c r="H80" s="140" t="b">
        <f>R80&lt;&gt;0</f>
        <v>1</v>
      </c>
      <c r="I80" s="142" t="str">
        <f t="shared" ref="I80:I81" ca="1" si="73">IF(J80,COUNTIF(OFFSET(J80,ROW()*-1+3,,ROW()-2),TRUE)," ")</f>
        <v xml:space="preserve"> </v>
      </c>
      <c r="J80" s="142" t="b">
        <f t="shared" si="68"/>
        <v>0</v>
      </c>
      <c r="K80" s="142">
        <f t="shared" ref="K80:K81" ca="1" si="74">IF(L80,COUNTIF(OFFSET(L80,ROW()*-1+3,,ROW()-2),TRUE)," ")</f>
        <v>4</v>
      </c>
      <c r="L80" s="142" t="b">
        <f t="shared" si="70"/>
        <v>1</v>
      </c>
      <c r="M80" s="215">
        <v>4100</v>
      </c>
      <c r="N80" s="184" t="s">
        <v>79</v>
      </c>
      <c r="O80" s="216" t="s">
        <v>288</v>
      </c>
      <c r="P80" s="184" t="s">
        <v>13</v>
      </c>
      <c r="Q80" s="310">
        <f t="shared" ref="Q80:Q81" si="75">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1500</v>
      </c>
      <c r="R80" s="310">
        <f t="shared" ref="R80:R81" si="76">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1500</v>
      </c>
    </row>
    <row r="81" spans="1:18">
      <c r="A81" s="204">
        <f t="shared" ca="1" si="65"/>
        <v>19</v>
      </c>
      <c r="B81" s="186" t="b">
        <f t="shared" si="64"/>
        <v>1</v>
      </c>
      <c r="C81" s="139" t="s">
        <v>71</v>
      </c>
      <c r="D81" s="139" t="s">
        <v>71</v>
      </c>
      <c r="E81" s="139" t="s">
        <v>71</v>
      </c>
      <c r="F81" s="139" t="s">
        <v>71</v>
      </c>
      <c r="G81" s="140">
        <f t="shared" ca="1" si="72"/>
        <v>3</v>
      </c>
      <c r="H81" s="140" t="b">
        <f t="shared" ref="H81:H111" si="77">R81&lt;&gt;0</f>
        <v>1</v>
      </c>
      <c r="I81" s="142" t="str">
        <f t="shared" ca="1" si="73"/>
        <v xml:space="preserve"> </v>
      </c>
      <c r="J81" s="142" t="b">
        <f t="shared" si="68"/>
        <v>0</v>
      </c>
      <c r="K81" s="142">
        <f t="shared" ca="1" si="74"/>
        <v>5</v>
      </c>
      <c r="L81" s="142" t="b">
        <f t="shared" si="70"/>
        <v>1</v>
      </c>
      <c r="M81" s="215">
        <v>4200</v>
      </c>
      <c r="N81" s="184" t="s">
        <v>79</v>
      </c>
      <c r="O81" s="216" t="s">
        <v>289</v>
      </c>
      <c r="P81" s="184" t="s">
        <v>13</v>
      </c>
      <c r="Q81" s="310">
        <f t="shared" si="75"/>
        <v>1500</v>
      </c>
      <c r="R81" s="310">
        <f t="shared" si="76"/>
        <v>1500</v>
      </c>
    </row>
    <row r="82" spans="1:18">
      <c r="A82" s="204" t="str">
        <f t="shared" ref="A82:A96" ca="1" si="78">IF(B82,COUNTIF(OFFSET(B82,ROW()*-1+3,,ROW()-2),TRUE)," ")</f>
        <v xml:space="preserve"> </v>
      </c>
      <c r="B82" s="186" t="b">
        <f t="shared" ref="B82:B96" si="79">N82="Y"</f>
        <v>0</v>
      </c>
      <c r="C82" s="139" t="s">
        <v>71</v>
      </c>
      <c r="D82" s="139" t="s">
        <v>71</v>
      </c>
      <c r="E82" s="139" t="s">
        <v>71</v>
      </c>
      <c r="F82" s="139" t="s">
        <v>71</v>
      </c>
      <c r="G82" s="140" t="str">
        <f t="shared" ref="G82:G96" ca="1" si="80">IF(H82,COUNTIF(OFFSET(H82,ROW()*-1+3,,ROW()-2),TRUE)," ")</f>
        <v xml:space="preserve"> </v>
      </c>
      <c r="H82" s="140" t="b">
        <f t="shared" ref="H82:H96" si="81">R82&lt;&gt;0</f>
        <v>0</v>
      </c>
      <c r="I82" s="142" t="str">
        <f t="shared" ref="I82:I96" ca="1" si="82">IF(J82,COUNTIF(OFFSET(J82,ROW()*-1+3,,ROW()-2),TRUE)," ")</f>
        <v xml:space="preserve"> </v>
      </c>
      <c r="J82" s="142" t="b">
        <f t="shared" ref="J82:J96" si="83">AND(P82="借",Q82&lt;&gt;0)</f>
        <v>0</v>
      </c>
      <c r="K82" s="142" t="str">
        <f t="shared" ref="K82:K96" ca="1" si="84">IF(L82,COUNTIF(OFFSET(L82,ROW()*-1+3,,ROW()-2),TRUE)," ")</f>
        <v xml:space="preserve"> </v>
      </c>
      <c r="L82" s="142" t="b">
        <f t="shared" ref="L82:L96" si="85">AND(P82="貸",Q82&lt;&gt;0)</f>
        <v>0</v>
      </c>
      <c r="M82" s="215">
        <v>4300</v>
      </c>
      <c r="N82" s="184"/>
      <c r="O82" s="216" t="s">
        <v>290</v>
      </c>
      <c r="P82" s="184" t="s">
        <v>13</v>
      </c>
      <c r="Q82" s="310">
        <f t="shared" ref="Q82:Q96" si="86">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310">
        <f t="shared" ref="R82:R96" si="87">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204">
        <f t="shared" ca="1" si="78"/>
        <v>20</v>
      </c>
      <c r="B83" s="186" t="b">
        <f t="shared" si="79"/>
        <v>1</v>
      </c>
      <c r="C83" s="139" t="s">
        <v>71</v>
      </c>
      <c r="D83" s="139" t="s">
        <v>71</v>
      </c>
      <c r="E83" s="139" t="s">
        <v>71</v>
      </c>
      <c r="F83" s="139" t="s">
        <v>71</v>
      </c>
      <c r="G83" s="140" t="str">
        <f t="shared" ca="1" si="80"/>
        <v xml:space="preserve"> </v>
      </c>
      <c r="H83" s="140" t="b">
        <f t="shared" si="81"/>
        <v>0</v>
      </c>
      <c r="I83" s="142" t="str">
        <f t="shared" ca="1" si="82"/>
        <v xml:space="preserve"> </v>
      </c>
      <c r="J83" s="142" t="b">
        <f t="shared" si="83"/>
        <v>0</v>
      </c>
      <c r="K83" s="142" t="str">
        <f t="shared" ca="1" si="84"/>
        <v xml:space="preserve"> </v>
      </c>
      <c r="L83" s="142" t="b">
        <f t="shared" si="85"/>
        <v>0</v>
      </c>
      <c r="M83" s="215">
        <v>4400</v>
      </c>
      <c r="N83" s="184" t="s">
        <v>79</v>
      </c>
      <c r="O83" s="216" t="s">
        <v>291</v>
      </c>
      <c r="P83" s="184" t="s">
        <v>13</v>
      </c>
      <c r="Q83" s="310">
        <f t="shared" si="86"/>
        <v>0</v>
      </c>
      <c r="R83" s="310">
        <f t="shared" si="87"/>
        <v>0</v>
      </c>
    </row>
    <row r="84" spans="1:18">
      <c r="A84" s="204">
        <f t="shared" ref="A84" ca="1" si="88">IF(B84,COUNTIF(OFFSET(B84,ROW()*-1+3,,ROW()-2),TRUE)," ")</f>
        <v>21</v>
      </c>
      <c r="B84" s="186" t="b">
        <f t="shared" ref="B84" si="89">N84="Y"</f>
        <v>1</v>
      </c>
      <c r="C84" s="139" t="s">
        <v>71</v>
      </c>
      <c r="D84" s="139" t="s">
        <v>71</v>
      </c>
      <c r="E84" s="139" t="s">
        <v>71</v>
      </c>
      <c r="F84" s="139" t="s">
        <v>71</v>
      </c>
      <c r="G84" s="140" t="str">
        <f t="shared" ref="G84" ca="1" si="90">IF(H84,COUNTIF(OFFSET(H84,ROW()*-1+3,,ROW()-2),TRUE)," ")</f>
        <v xml:space="preserve"> </v>
      </c>
      <c r="H84" s="140" t="b">
        <f t="shared" ref="H84" si="91">R84&lt;&gt;0</f>
        <v>0</v>
      </c>
      <c r="I84" s="142" t="str">
        <f t="shared" ref="I84" ca="1" si="92">IF(J84,COUNTIF(OFFSET(J84,ROW()*-1+3,,ROW()-2),TRUE)," ")</f>
        <v xml:space="preserve"> </v>
      </c>
      <c r="J84" s="142" t="b">
        <f t="shared" ref="J84" si="93">AND(P84="借",Q84&lt;&gt;0)</f>
        <v>0</v>
      </c>
      <c r="K84" s="142" t="str">
        <f t="shared" ref="K84" ca="1" si="94">IF(L84,COUNTIF(OFFSET(L84,ROW()*-1+3,,ROW()-2),TRUE)," ")</f>
        <v xml:space="preserve"> </v>
      </c>
      <c r="L84" s="142" t="b">
        <f t="shared" ref="L84" si="95">AND(P84="貸",Q84&lt;&gt;0)</f>
        <v>0</v>
      </c>
      <c r="M84" s="215">
        <v>4401</v>
      </c>
      <c r="N84" s="184" t="s">
        <v>79</v>
      </c>
      <c r="O84" s="216" t="s">
        <v>298</v>
      </c>
      <c r="P84" s="184" t="s">
        <v>13</v>
      </c>
      <c r="Q84" s="310">
        <f t="shared" ref="Q84" si="96">IF(N84="Y",IF($P84="借",SUMIFS(傳票借方,傳票日期,"&lt;="&amp;資產負債表日,傳票科目,M84)-SUMIFS(傳票貸方,傳票日期,"&lt;="&amp;資產負債表日,傳票科目,M84),SUMIFS(傳票貸方,傳票日期,"&lt;="&amp;資產負債表日,傳票科目,M84)-SUMIFS(傳票借方,傳票日期,"&lt;="&amp;資產負債表日,傳票科目,M84)),0)</f>
        <v>0</v>
      </c>
      <c r="R84" s="310">
        <f t="shared" ref="R84" si="97">IF(N84="Y",IF(損益表專案="全部",IF($P84="借", SUMIFS(傳票借方,傳票日期,"&gt;="&amp;損益表起日,傳票日期,"&lt;="&amp;損益表訖日,傳票科目,M84)-SUMIFS(傳票貸方,傳票日期,"&gt;="&amp;損益表起日,傳票日期,"&lt;="&amp;損益表訖日,傳票科目,M84), SUMIFS(傳票貸方,傳票日期,"&gt;="&amp;損益表起日,傳票日期,"&lt;="&amp;損益表訖日,傳票科目,M84)-SUMIFS(傳票借方,傳票日期,"&gt;="&amp;損益表起日,傳票日期,"&lt;="&amp;損益表訖日,傳票科目,M84)),
IF($P84="借", SUMIFS(傳票借方,傳票日期,"&gt;="&amp;損益表起日,傳票日期,"&lt;="&amp;損益表訖日,傳票科目,M84,傳票專案,損益表專案)-SUMIFS(傳票貸方,傳票日期,"&gt;="&amp;損益表起日,傳票日期,"&lt;="&amp;損益表訖日,傳票科目,M84,傳票專案,損益表專案), SUMIFS(傳票貸方,傳票日期,"&gt;="&amp;損益表起日,傳票日期,"&lt;="&amp;損益表訖日,傳票科目,M84,傳票專案,損益表專案)-SUMIFS(傳票借方,傳票日期,"&gt;="&amp;損益表起日,傳票日期,"&lt;="&amp;損益表訖日,傳票科目,M84,傳票專案,損益表專案))),0)</f>
        <v>0</v>
      </c>
    </row>
    <row r="85" spans="1:18">
      <c r="A85" s="204" t="str">
        <f t="shared" ca="1" si="78"/>
        <v xml:space="preserve"> </v>
      </c>
      <c r="B85" s="186" t="b">
        <f t="shared" si="79"/>
        <v>0</v>
      </c>
      <c r="C85" s="139" t="s">
        <v>71</v>
      </c>
      <c r="D85" s="139" t="s">
        <v>71</v>
      </c>
      <c r="E85" s="139" t="s">
        <v>71</v>
      </c>
      <c r="F85" s="139" t="s">
        <v>71</v>
      </c>
      <c r="G85" s="140" t="str">
        <f t="shared" ca="1" si="80"/>
        <v xml:space="preserve"> </v>
      </c>
      <c r="H85" s="140" t="b">
        <f t="shared" si="81"/>
        <v>0</v>
      </c>
      <c r="I85" s="142" t="str">
        <f t="shared" ca="1" si="82"/>
        <v xml:space="preserve"> </v>
      </c>
      <c r="J85" s="142" t="b">
        <f t="shared" si="83"/>
        <v>0</v>
      </c>
      <c r="K85" s="142" t="str">
        <f t="shared" ca="1" si="84"/>
        <v xml:space="preserve"> </v>
      </c>
      <c r="L85" s="142" t="b">
        <f t="shared" si="85"/>
        <v>0</v>
      </c>
      <c r="M85" s="215">
        <v>4501</v>
      </c>
      <c r="N85" s="184"/>
      <c r="O85" s="216" t="s">
        <v>292</v>
      </c>
      <c r="P85" s="184" t="s">
        <v>13</v>
      </c>
      <c r="Q85" s="310">
        <f t="shared" si="86"/>
        <v>0</v>
      </c>
      <c r="R85" s="310">
        <f t="shared" si="87"/>
        <v>0</v>
      </c>
    </row>
    <row r="86" spans="1:18">
      <c r="A86" s="204" t="str">
        <f t="shared" ca="1" si="78"/>
        <v xml:space="preserve"> </v>
      </c>
      <c r="B86" s="186" t="b">
        <f t="shared" si="79"/>
        <v>0</v>
      </c>
      <c r="C86" s="139" t="s">
        <v>71</v>
      </c>
      <c r="D86" s="139" t="s">
        <v>71</v>
      </c>
      <c r="E86" s="139" t="s">
        <v>71</v>
      </c>
      <c r="F86" s="139" t="s">
        <v>71</v>
      </c>
      <c r="G86" s="140" t="str">
        <f t="shared" ca="1" si="80"/>
        <v xml:space="preserve"> </v>
      </c>
      <c r="H86" s="140" t="b">
        <f t="shared" si="81"/>
        <v>0</v>
      </c>
      <c r="I86" s="142" t="str">
        <f t="shared" ca="1" si="82"/>
        <v xml:space="preserve"> </v>
      </c>
      <c r="J86" s="142" t="b">
        <f t="shared" si="83"/>
        <v>0</v>
      </c>
      <c r="K86" s="142" t="str">
        <f t="shared" ca="1" si="84"/>
        <v xml:space="preserve"> </v>
      </c>
      <c r="L86" s="142" t="b">
        <f t="shared" si="85"/>
        <v>0</v>
      </c>
      <c r="M86" s="215">
        <v>4502</v>
      </c>
      <c r="N86" s="184"/>
      <c r="O86" s="216" t="s">
        <v>293</v>
      </c>
      <c r="P86" s="184" t="s">
        <v>13</v>
      </c>
      <c r="Q86" s="310">
        <f t="shared" si="86"/>
        <v>0</v>
      </c>
      <c r="R86" s="310">
        <f t="shared" si="87"/>
        <v>0</v>
      </c>
    </row>
    <row r="87" spans="1:18">
      <c r="A87" s="204" t="str">
        <f t="shared" ca="1" si="78"/>
        <v xml:space="preserve"> </v>
      </c>
      <c r="B87" s="186" t="b">
        <f t="shared" si="79"/>
        <v>0</v>
      </c>
      <c r="C87" s="139" t="s">
        <v>71</v>
      </c>
      <c r="D87" s="139" t="s">
        <v>71</v>
      </c>
      <c r="E87" s="139" t="s">
        <v>71</v>
      </c>
      <c r="F87" s="139" t="s">
        <v>71</v>
      </c>
      <c r="G87" s="140" t="str">
        <f t="shared" ca="1" si="80"/>
        <v xml:space="preserve"> </v>
      </c>
      <c r="H87" s="140" t="b">
        <f t="shared" si="81"/>
        <v>0</v>
      </c>
      <c r="I87" s="142" t="str">
        <f t="shared" ca="1" si="82"/>
        <v xml:space="preserve"> </v>
      </c>
      <c r="J87" s="142" t="b">
        <f t="shared" si="83"/>
        <v>0</v>
      </c>
      <c r="K87" s="142" t="str">
        <f t="shared" ca="1" si="84"/>
        <v xml:space="preserve"> </v>
      </c>
      <c r="L87" s="142" t="b">
        <f t="shared" si="85"/>
        <v>0</v>
      </c>
      <c r="M87" s="215">
        <v>4600</v>
      </c>
      <c r="N87" s="184"/>
      <c r="O87" s="216" t="s">
        <v>294</v>
      </c>
      <c r="P87" s="184" t="s">
        <v>13</v>
      </c>
      <c r="Q87" s="310">
        <f t="shared" si="86"/>
        <v>0</v>
      </c>
      <c r="R87" s="310">
        <f t="shared" si="87"/>
        <v>0</v>
      </c>
    </row>
    <row r="88" spans="1:18">
      <c r="A88" s="204" t="str">
        <f t="shared" ca="1" si="78"/>
        <v xml:space="preserve"> </v>
      </c>
      <c r="B88" s="186" t="b">
        <f t="shared" si="79"/>
        <v>0</v>
      </c>
      <c r="C88" s="139" t="s">
        <v>71</v>
      </c>
      <c r="D88" s="139" t="s">
        <v>71</v>
      </c>
      <c r="E88" s="139" t="s">
        <v>71</v>
      </c>
      <c r="F88" s="139" t="s">
        <v>71</v>
      </c>
      <c r="G88" s="140" t="str">
        <f t="shared" ca="1" si="80"/>
        <v xml:space="preserve"> </v>
      </c>
      <c r="H88" s="140" t="b">
        <f t="shared" si="81"/>
        <v>0</v>
      </c>
      <c r="I88" s="142" t="str">
        <f t="shared" ca="1" si="82"/>
        <v xml:space="preserve"> </v>
      </c>
      <c r="J88" s="142" t="b">
        <f t="shared" si="83"/>
        <v>0</v>
      </c>
      <c r="K88" s="142" t="str">
        <f t="shared" ca="1" si="84"/>
        <v xml:space="preserve"> </v>
      </c>
      <c r="L88" s="142" t="b">
        <f t="shared" si="85"/>
        <v>0</v>
      </c>
      <c r="M88" s="215">
        <v>4650</v>
      </c>
      <c r="N88" s="184"/>
      <c r="O88" s="216" t="s">
        <v>295</v>
      </c>
      <c r="P88" s="184" t="s">
        <v>13</v>
      </c>
      <c r="Q88" s="310">
        <f t="shared" si="86"/>
        <v>0</v>
      </c>
      <c r="R88" s="310">
        <f t="shared" si="87"/>
        <v>0</v>
      </c>
    </row>
    <row r="89" spans="1:18">
      <c r="A89" s="204">
        <f t="shared" ref="A89:A90" ca="1" si="98">IF(B89,COUNTIF(OFFSET(B89,ROW()*-1+3,,ROW()-2),TRUE)," ")</f>
        <v>22</v>
      </c>
      <c r="B89" s="186" t="b">
        <f t="shared" ref="B89:B90" si="99">N89="Y"</f>
        <v>1</v>
      </c>
      <c r="C89" s="139" t="s">
        <v>71</v>
      </c>
      <c r="D89" s="139" t="s">
        <v>71</v>
      </c>
      <c r="E89" s="139" t="s">
        <v>71</v>
      </c>
      <c r="F89" s="139" t="s">
        <v>71</v>
      </c>
      <c r="G89" s="140" t="str">
        <f t="shared" ref="G89:G90" ca="1" si="100">IF(H89,COUNTIF(OFFSET(H89,ROW()*-1+3,,ROW()-2),TRUE)," ")</f>
        <v xml:space="preserve"> </v>
      </c>
      <c r="H89" s="140" t="b">
        <f t="shared" ref="H89:H90" si="101">R89&lt;&gt;0</f>
        <v>0</v>
      </c>
      <c r="I89" s="142" t="str">
        <f t="shared" ref="I89:I90" ca="1" si="102">IF(J89,COUNTIF(OFFSET(J89,ROW()*-1+3,,ROW()-2),TRUE)," ")</f>
        <v xml:space="preserve"> </v>
      </c>
      <c r="J89" s="142" t="b">
        <f t="shared" ref="J89:J90" si="103">AND(P89="借",Q89&lt;&gt;0)</f>
        <v>0</v>
      </c>
      <c r="K89" s="142" t="str">
        <f t="shared" ref="K89:K90" ca="1" si="104">IF(L89,COUNTIF(OFFSET(L89,ROW()*-1+3,,ROW()-2),TRUE)," ")</f>
        <v xml:space="preserve"> </v>
      </c>
      <c r="L89" s="142" t="b">
        <f t="shared" ref="L89:L90" si="105">AND(P89="貸",Q89&lt;&gt;0)</f>
        <v>0</v>
      </c>
      <c r="M89" s="215">
        <v>4700</v>
      </c>
      <c r="N89" s="184" t="s">
        <v>79</v>
      </c>
      <c r="O89" s="216" t="s">
        <v>299</v>
      </c>
      <c r="P89" s="184" t="s">
        <v>13</v>
      </c>
      <c r="Q89" s="310">
        <f t="shared" ref="Q89:Q90" si="106">IF(N89="Y",IF($P89="借",SUMIFS(傳票借方,傳票日期,"&lt;="&amp;資產負債表日,傳票科目,M89)-SUMIFS(傳票貸方,傳票日期,"&lt;="&amp;資產負債表日,傳票科目,M89),SUMIFS(傳票貸方,傳票日期,"&lt;="&amp;資產負債表日,傳票科目,M89)-SUMIFS(傳票借方,傳票日期,"&lt;="&amp;資產負債表日,傳票科目,M89)),0)</f>
        <v>0</v>
      </c>
      <c r="R89" s="310">
        <f t="shared" ref="R89:R90" si="107">IF(N89="Y",IF(損益表專案="全部",IF($P89="借", SUMIFS(傳票借方,傳票日期,"&gt;="&amp;損益表起日,傳票日期,"&lt;="&amp;損益表訖日,傳票科目,M89)-SUMIFS(傳票貸方,傳票日期,"&gt;="&amp;損益表起日,傳票日期,"&lt;="&amp;損益表訖日,傳票科目,M89), SUMIFS(傳票貸方,傳票日期,"&gt;="&amp;損益表起日,傳票日期,"&lt;="&amp;損益表訖日,傳票科目,M89)-SUMIFS(傳票借方,傳票日期,"&gt;="&amp;損益表起日,傳票日期,"&lt;="&amp;損益表訖日,傳票科目,M89)),
IF($P89="借", SUMIFS(傳票借方,傳票日期,"&gt;="&amp;損益表起日,傳票日期,"&lt;="&amp;損益表訖日,傳票科目,M89,傳票專案,損益表專案)-SUMIFS(傳票貸方,傳票日期,"&gt;="&amp;損益表起日,傳票日期,"&lt;="&amp;損益表訖日,傳票科目,M89,傳票專案,損益表專案), SUMIFS(傳票貸方,傳票日期,"&gt;="&amp;損益表起日,傳票日期,"&lt;="&amp;損益表訖日,傳票科目,M89,傳票專案,損益表專案)-SUMIFS(傳票借方,傳票日期,"&gt;="&amp;損益表起日,傳票日期,"&lt;="&amp;損益表訖日,傳票科目,M89,傳票專案,損益表專案))),0)</f>
        <v>0</v>
      </c>
    </row>
    <row r="90" spans="1:18">
      <c r="A90" s="204" t="str">
        <f t="shared" ca="1" si="98"/>
        <v xml:space="preserve"> </v>
      </c>
      <c r="B90" s="186" t="b">
        <f t="shared" si="99"/>
        <v>0</v>
      </c>
      <c r="C90" s="139" t="s">
        <v>71</v>
      </c>
      <c r="D90" s="139" t="s">
        <v>71</v>
      </c>
      <c r="E90" s="139" t="s">
        <v>71</v>
      </c>
      <c r="F90" s="139" t="s">
        <v>71</v>
      </c>
      <c r="G90" s="140" t="str">
        <f t="shared" ca="1" si="100"/>
        <v xml:space="preserve"> </v>
      </c>
      <c r="H90" s="140" t="b">
        <f t="shared" si="101"/>
        <v>0</v>
      </c>
      <c r="I90" s="142" t="str">
        <f t="shared" ca="1" si="102"/>
        <v xml:space="preserve"> </v>
      </c>
      <c r="J90" s="142" t="b">
        <f t="shared" si="103"/>
        <v>0</v>
      </c>
      <c r="K90" s="142" t="str">
        <f t="shared" ca="1" si="104"/>
        <v xml:space="preserve"> </v>
      </c>
      <c r="L90" s="142" t="b">
        <f t="shared" si="105"/>
        <v>0</v>
      </c>
      <c r="M90" s="215">
        <v>4950</v>
      </c>
      <c r="N90" s="184"/>
      <c r="O90" s="216" t="s">
        <v>300</v>
      </c>
      <c r="P90" s="184" t="s">
        <v>13</v>
      </c>
      <c r="Q90" s="310">
        <f t="shared" si="106"/>
        <v>0</v>
      </c>
      <c r="R90" s="310">
        <f t="shared" si="107"/>
        <v>0</v>
      </c>
    </row>
    <row r="91" spans="1:18">
      <c r="A91" s="204">
        <f t="shared" ca="1" si="78"/>
        <v>23</v>
      </c>
      <c r="B91" s="186" t="b">
        <f t="shared" si="79"/>
        <v>1</v>
      </c>
      <c r="C91" s="139" t="s">
        <v>71</v>
      </c>
      <c r="D91" s="139" t="s">
        <v>71</v>
      </c>
      <c r="E91" s="139" t="s">
        <v>71</v>
      </c>
      <c r="F91" s="139" t="s">
        <v>71</v>
      </c>
      <c r="G91" s="140">
        <f t="shared" ca="1" si="80"/>
        <v>4</v>
      </c>
      <c r="H91" s="140" t="b">
        <f t="shared" si="81"/>
        <v>1</v>
      </c>
      <c r="I91" s="142" t="str">
        <f t="shared" ca="1" si="82"/>
        <v xml:space="preserve"> </v>
      </c>
      <c r="J91" s="142" t="b">
        <f t="shared" si="83"/>
        <v>0</v>
      </c>
      <c r="K91" s="142">
        <f t="shared" ca="1" si="84"/>
        <v>6</v>
      </c>
      <c r="L91" s="142" t="b">
        <f t="shared" si="85"/>
        <v>1</v>
      </c>
      <c r="M91" s="215">
        <v>4800</v>
      </c>
      <c r="N91" s="184" t="s">
        <v>79</v>
      </c>
      <c r="O91" s="216" t="s">
        <v>296</v>
      </c>
      <c r="P91" s="184" t="s">
        <v>13</v>
      </c>
      <c r="Q91" s="310">
        <f t="shared" si="86"/>
        <v>100000</v>
      </c>
      <c r="R91" s="310">
        <f t="shared" si="87"/>
        <v>100000</v>
      </c>
    </row>
    <row r="92" spans="1:18">
      <c r="A92" s="204" t="str">
        <f t="shared" ref="A92:A94" ca="1" si="108">IF(B92,COUNTIF(OFFSET(B92,ROW()*-1+3,,ROW()-2),TRUE)," ")</f>
        <v xml:space="preserve"> </v>
      </c>
      <c r="B92" s="186" t="b">
        <f t="shared" ref="B92:B94" si="109">N92="Y"</f>
        <v>0</v>
      </c>
      <c r="C92" s="139" t="s">
        <v>71</v>
      </c>
      <c r="D92" s="139" t="s">
        <v>71</v>
      </c>
      <c r="E92" s="139" t="s">
        <v>71</v>
      </c>
      <c r="F92" s="139" t="s">
        <v>71</v>
      </c>
      <c r="G92" s="140" t="str">
        <f t="shared" ref="G92:G94" ca="1" si="110">IF(H92,COUNTIF(OFFSET(H92,ROW()*-1+3,,ROW()-2),TRUE)," ")</f>
        <v xml:space="preserve"> </v>
      </c>
      <c r="H92" s="140" t="b">
        <f t="shared" ref="H92:H94" si="111">R92&lt;&gt;0</f>
        <v>0</v>
      </c>
      <c r="I92" s="142" t="str">
        <f t="shared" ref="I92:I94" ca="1" si="112">IF(J92,COUNTIF(OFFSET(J92,ROW()*-1+3,,ROW()-2),TRUE)," ")</f>
        <v xml:space="preserve"> </v>
      </c>
      <c r="J92" s="142" t="b">
        <f t="shared" ref="J92:J94" si="113">AND(P92="借",Q92&lt;&gt;0)</f>
        <v>0</v>
      </c>
      <c r="K92" s="142" t="str">
        <f t="shared" ref="K92:K94" ca="1" si="114">IF(L92,COUNTIF(OFFSET(L92,ROW()*-1+3,,ROW()-2),TRUE)," ")</f>
        <v xml:space="preserve"> </v>
      </c>
      <c r="L92" s="142" t="b">
        <f t="shared" ref="L92:L94" si="115">AND(P92="貸",Q92&lt;&gt;0)</f>
        <v>0</v>
      </c>
      <c r="M92" s="215">
        <v>4801</v>
      </c>
      <c r="N92" s="184"/>
      <c r="O92" s="216" t="s">
        <v>369</v>
      </c>
      <c r="P92" s="184" t="s">
        <v>13</v>
      </c>
      <c r="Q92" s="310">
        <f t="shared" ref="Q92:Q94" si="116">IF(N92="Y",IF($P92="借",SUMIFS(傳票借方,傳票日期,"&lt;="&amp;資產負債表日,傳票科目,M92)-SUMIFS(傳票貸方,傳票日期,"&lt;="&amp;資產負債表日,傳票科目,M92),SUMIFS(傳票貸方,傳票日期,"&lt;="&amp;資產負債表日,傳票科目,M92)-SUMIFS(傳票借方,傳票日期,"&lt;="&amp;資產負債表日,傳票科目,M92)),0)</f>
        <v>0</v>
      </c>
      <c r="R92" s="310">
        <f t="shared" ref="R92:R94" si="117">IF(N92="Y",IF(損益表專案="全部",IF($P92="借", SUMIFS(傳票借方,傳票日期,"&gt;="&amp;損益表起日,傳票日期,"&lt;="&amp;損益表訖日,傳票科目,M92)-SUMIFS(傳票貸方,傳票日期,"&gt;="&amp;損益表起日,傳票日期,"&lt;="&amp;損益表訖日,傳票科目,M92), SUMIFS(傳票貸方,傳票日期,"&gt;="&amp;損益表起日,傳票日期,"&lt;="&amp;損益表訖日,傳票科目,M92)-SUMIFS(傳票借方,傳票日期,"&gt;="&amp;損益表起日,傳票日期,"&lt;="&amp;損益表訖日,傳票科目,M92)),
IF($P92="借", SUMIFS(傳票借方,傳票日期,"&gt;="&amp;損益表起日,傳票日期,"&lt;="&amp;損益表訖日,傳票科目,M92,傳票專案,損益表專案)-SUMIFS(傳票貸方,傳票日期,"&gt;="&amp;損益表起日,傳票日期,"&lt;="&amp;損益表訖日,傳票科目,M92,傳票專案,損益表專案), SUMIFS(傳票貸方,傳票日期,"&gt;="&amp;損益表起日,傳票日期,"&lt;="&amp;損益表訖日,傳票科目,M92,傳票專案,損益表專案)-SUMIFS(傳票借方,傳票日期,"&gt;="&amp;損益表起日,傳票日期,"&lt;="&amp;損益表訖日,傳票科目,M92,傳票專案,損益表專案))),0)</f>
        <v>0</v>
      </c>
    </row>
    <row r="93" spans="1:18">
      <c r="A93" s="204" t="str">
        <f t="shared" ca="1" si="108"/>
        <v xml:space="preserve"> </v>
      </c>
      <c r="B93" s="186" t="b">
        <f t="shared" si="109"/>
        <v>0</v>
      </c>
      <c r="C93" s="139" t="s">
        <v>71</v>
      </c>
      <c r="D93" s="139" t="s">
        <v>71</v>
      </c>
      <c r="E93" s="139" t="s">
        <v>71</v>
      </c>
      <c r="F93" s="139" t="s">
        <v>71</v>
      </c>
      <c r="G93" s="140" t="str">
        <f t="shared" ca="1" si="110"/>
        <v xml:space="preserve"> </v>
      </c>
      <c r="H93" s="140" t="b">
        <f t="shared" si="111"/>
        <v>0</v>
      </c>
      <c r="I93" s="142" t="str">
        <f t="shared" ca="1" si="112"/>
        <v xml:space="preserve"> </v>
      </c>
      <c r="J93" s="142" t="b">
        <f t="shared" si="113"/>
        <v>0</v>
      </c>
      <c r="K93" s="142" t="str">
        <f t="shared" ca="1" si="114"/>
        <v xml:space="preserve"> </v>
      </c>
      <c r="L93" s="142" t="b">
        <f t="shared" si="115"/>
        <v>0</v>
      </c>
      <c r="M93" s="215">
        <v>4802</v>
      </c>
      <c r="N93" s="184"/>
      <c r="O93" s="216" t="s">
        <v>370</v>
      </c>
      <c r="P93" s="184" t="s">
        <v>13</v>
      </c>
      <c r="Q93" s="310">
        <f t="shared" si="116"/>
        <v>0</v>
      </c>
      <c r="R93" s="310">
        <f t="shared" si="117"/>
        <v>0</v>
      </c>
    </row>
    <row r="94" spans="1:18">
      <c r="A94" s="204" t="str">
        <f t="shared" ca="1" si="108"/>
        <v xml:space="preserve"> </v>
      </c>
      <c r="B94" s="186" t="b">
        <f t="shared" si="109"/>
        <v>0</v>
      </c>
      <c r="C94" s="139" t="s">
        <v>71</v>
      </c>
      <c r="D94" s="139" t="s">
        <v>71</v>
      </c>
      <c r="E94" s="139" t="s">
        <v>71</v>
      </c>
      <c r="F94" s="139" t="s">
        <v>71</v>
      </c>
      <c r="G94" s="140" t="str">
        <f t="shared" ca="1" si="110"/>
        <v xml:space="preserve"> </v>
      </c>
      <c r="H94" s="140" t="b">
        <f t="shared" si="111"/>
        <v>0</v>
      </c>
      <c r="I94" s="142" t="str">
        <f t="shared" ca="1" si="112"/>
        <v xml:space="preserve"> </v>
      </c>
      <c r="J94" s="142" t="b">
        <f t="shared" si="113"/>
        <v>0</v>
      </c>
      <c r="K94" s="142" t="str">
        <f t="shared" ca="1" si="114"/>
        <v xml:space="preserve"> </v>
      </c>
      <c r="L94" s="142" t="b">
        <f t="shared" si="115"/>
        <v>0</v>
      </c>
      <c r="M94" s="215">
        <v>4803</v>
      </c>
      <c r="N94" s="184"/>
      <c r="O94" s="216" t="s">
        <v>305</v>
      </c>
      <c r="P94" s="184" t="s">
        <v>13</v>
      </c>
      <c r="Q94" s="310">
        <f t="shared" si="116"/>
        <v>0</v>
      </c>
      <c r="R94" s="310">
        <f t="shared" si="117"/>
        <v>0</v>
      </c>
    </row>
    <row r="95" spans="1:18">
      <c r="A95" s="204" t="str">
        <f t="shared" ca="1" si="78"/>
        <v xml:space="preserve"> </v>
      </c>
      <c r="B95" s="186" t="b">
        <f t="shared" si="79"/>
        <v>0</v>
      </c>
      <c r="C95" s="139" t="s">
        <v>71</v>
      </c>
      <c r="D95" s="139" t="s">
        <v>71</v>
      </c>
      <c r="E95" s="139" t="s">
        <v>71</v>
      </c>
      <c r="F95" s="139" t="s">
        <v>71</v>
      </c>
      <c r="G95" s="140" t="str">
        <f t="shared" ca="1" si="80"/>
        <v xml:space="preserve"> </v>
      </c>
      <c r="H95" s="140" t="b">
        <f t="shared" si="81"/>
        <v>0</v>
      </c>
      <c r="I95" s="142" t="str">
        <f t="shared" ca="1" si="82"/>
        <v xml:space="preserve"> </v>
      </c>
      <c r="J95" s="142" t="b">
        <f t="shared" si="83"/>
        <v>0</v>
      </c>
      <c r="K95" s="142" t="str">
        <f t="shared" ca="1" si="84"/>
        <v xml:space="preserve"> </v>
      </c>
      <c r="L95" s="142" t="b">
        <f t="shared" si="85"/>
        <v>0</v>
      </c>
      <c r="M95" s="215">
        <v>4804</v>
      </c>
      <c r="N95" s="184"/>
      <c r="O95" s="216" t="s">
        <v>305</v>
      </c>
      <c r="P95" s="184" t="s">
        <v>13</v>
      </c>
      <c r="Q95" s="310">
        <f t="shared" si="86"/>
        <v>0</v>
      </c>
      <c r="R95" s="310">
        <f t="shared" si="87"/>
        <v>0</v>
      </c>
    </row>
    <row r="96" spans="1:18">
      <c r="A96" s="204" t="str">
        <f t="shared" ca="1" si="78"/>
        <v xml:space="preserve"> </v>
      </c>
      <c r="B96" s="186" t="b">
        <f t="shared" si="79"/>
        <v>0</v>
      </c>
      <c r="C96" s="139" t="s">
        <v>71</v>
      </c>
      <c r="D96" s="139" t="s">
        <v>71</v>
      </c>
      <c r="E96" s="139" t="s">
        <v>71</v>
      </c>
      <c r="F96" s="139" t="s">
        <v>71</v>
      </c>
      <c r="G96" s="140" t="str">
        <f t="shared" ca="1" si="80"/>
        <v xml:space="preserve"> </v>
      </c>
      <c r="H96" s="140" t="b">
        <f t="shared" si="81"/>
        <v>0</v>
      </c>
      <c r="I96" s="142" t="str">
        <f t="shared" ca="1" si="82"/>
        <v xml:space="preserve"> </v>
      </c>
      <c r="J96" s="142" t="b">
        <f t="shared" si="83"/>
        <v>0</v>
      </c>
      <c r="K96" s="142" t="str">
        <f t="shared" ca="1" si="84"/>
        <v xml:space="preserve"> </v>
      </c>
      <c r="L96" s="142" t="b">
        <f t="shared" si="85"/>
        <v>0</v>
      </c>
      <c r="M96" s="215">
        <v>4805</v>
      </c>
      <c r="N96" s="184"/>
      <c r="O96" s="216" t="s">
        <v>305</v>
      </c>
      <c r="P96" s="184" t="s">
        <v>13</v>
      </c>
      <c r="Q96" s="310">
        <f t="shared" si="86"/>
        <v>0</v>
      </c>
      <c r="R96" s="310">
        <f t="shared" si="87"/>
        <v>0</v>
      </c>
    </row>
    <row r="97" spans="1:18" ht="17" customHeight="1">
      <c r="A97" s="204" t="s">
        <v>103</v>
      </c>
      <c r="B97" s="186" t="s">
        <v>146</v>
      </c>
      <c r="C97" s="139" t="s">
        <v>71</v>
      </c>
      <c r="D97" s="139" t="s">
        <v>71</v>
      </c>
      <c r="E97" s="139" t="s">
        <v>71</v>
      </c>
      <c r="F97" s="139" t="s">
        <v>71</v>
      </c>
      <c r="G97" s="140">
        <f t="shared" ca="1" si="72"/>
        <v>5</v>
      </c>
      <c r="H97" s="140" t="b">
        <f>R97&lt;&gt;0</f>
        <v>1</v>
      </c>
      <c r="I97" s="142" t="s">
        <v>71</v>
      </c>
      <c r="J97" s="142" t="s">
        <v>71</v>
      </c>
      <c r="K97" s="142" t="s">
        <v>71</v>
      </c>
      <c r="L97" s="142" t="s">
        <v>71</v>
      </c>
      <c r="N97" s="104"/>
      <c r="O97" s="100" t="s">
        <v>303</v>
      </c>
      <c r="Q97" s="310">
        <f>SUMIF(P80:P96,"貸",Q80:Q96)-SUMIF(P80:P96,"借",Q80:Q96)</f>
        <v>103000</v>
      </c>
      <c r="R97" s="310">
        <f>SUMIF(P80:P96,"貸",R80:R96)-SUMIF(P80:P96,"借",R80:R96)</f>
        <v>103000</v>
      </c>
    </row>
    <row r="98" spans="1:18" ht="17" hidden="1" customHeight="1">
      <c r="A98" s="204" t="s">
        <v>103</v>
      </c>
      <c r="B98" s="186" t="b">
        <f t="shared" si="64"/>
        <v>0</v>
      </c>
      <c r="C98" s="139" t="s">
        <v>71</v>
      </c>
      <c r="D98" s="139" t="s">
        <v>71</v>
      </c>
      <c r="E98" s="139" t="s">
        <v>71</v>
      </c>
      <c r="F98" s="139" t="s">
        <v>71</v>
      </c>
      <c r="G98" s="140">
        <f ca="1">IF(H98,COUNTIF(OFFSET(H98,ROW()*-1+3,,ROW()-2),TRUE)," ")</f>
        <v>6</v>
      </c>
      <c r="H98" s="140" t="b">
        <f>H97</f>
        <v>1</v>
      </c>
      <c r="I98" s="142" t="s">
        <v>71</v>
      </c>
      <c r="J98" s="142" t="s">
        <v>71</v>
      </c>
      <c r="K98" s="142" t="s">
        <v>71</v>
      </c>
      <c r="L98" s="142" t="s">
        <v>71</v>
      </c>
      <c r="N98" s="104"/>
      <c r="O98" s="100" t="s">
        <v>101</v>
      </c>
      <c r="Q98" s="310"/>
      <c r="R98" s="310"/>
    </row>
    <row r="99" spans="1:18" ht="17" customHeight="1">
      <c r="A99" s="204" t="s">
        <v>71</v>
      </c>
      <c r="B99" s="186" t="s">
        <v>71</v>
      </c>
      <c r="C99" s="139" t="s">
        <v>71</v>
      </c>
      <c r="D99" s="139" t="s">
        <v>71</v>
      </c>
      <c r="E99" s="139" t="s">
        <v>71</v>
      </c>
      <c r="F99" s="139" t="s">
        <v>71</v>
      </c>
      <c r="G99" s="140">
        <f t="shared" ref="G99" ca="1" si="118">IF(H99,COUNTIF(OFFSET(H99,ROW()*-1+3,,ROW()-2),TRUE)," ")</f>
        <v>7</v>
      </c>
      <c r="H99" s="140" t="b">
        <f>H167</f>
        <v>1</v>
      </c>
      <c r="I99" s="142" t="s">
        <v>71</v>
      </c>
      <c r="J99" s="142" t="s">
        <v>71</v>
      </c>
      <c r="K99" s="142" t="s">
        <v>71</v>
      </c>
      <c r="L99" s="142" t="s">
        <v>71</v>
      </c>
      <c r="N99" s="104"/>
      <c r="O99" s="100" t="s">
        <v>304</v>
      </c>
      <c r="Q99" s="310"/>
      <c r="R99" s="310"/>
    </row>
    <row r="100" spans="1:18" ht="17" customHeight="1">
      <c r="A100" s="204" t="s">
        <v>103</v>
      </c>
      <c r="B100" s="186" t="s">
        <v>146</v>
      </c>
      <c r="C100" s="139" t="s">
        <v>71</v>
      </c>
      <c r="D100" s="139" t="s">
        <v>71</v>
      </c>
      <c r="E100" s="139" t="s">
        <v>71</v>
      </c>
      <c r="F100" s="139" t="s">
        <v>71</v>
      </c>
      <c r="G100" s="140" t="str">
        <f t="shared" ca="1" si="72"/>
        <v xml:space="preserve"> </v>
      </c>
      <c r="H100" s="140" t="b">
        <f>H111</f>
        <v>0</v>
      </c>
      <c r="I100" s="142" t="s">
        <v>71</v>
      </c>
      <c r="J100" s="142" t="s">
        <v>71</v>
      </c>
      <c r="K100" s="142" t="s">
        <v>71</v>
      </c>
      <c r="L100" s="142" t="s">
        <v>71</v>
      </c>
      <c r="N100" s="104"/>
      <c r="O100" s="100" t="s">
        <v>309</v>
      </c>
      <c r="Q100" s="310"/>
      <c r="R100" s="310"/>
    </row>
    <row r="101" spans="1:18">
      <c r="A101" s="204">
        <f t="shared" ca="1" si="65"/>
        <v>24</v>
      </c>
      <c r="B101" s="186" t="b">
        <f t="shared" si="64"/>
        <v>1</v>
      </c>
      <c r="C101" s="139" t="s">
        <v>71</v>
      </c>
      <c r="D101" s="139" t="s">
        <v>71</v>
      </c>
      <c r="E101" s="139" t="s">
        <v>71</v>
      </c>
      <c r="F101" s="139" t="s">
        <v>71</v>
      </c>
      <c r="G101" s="140" t="str">
        <f t="shared" ca="1" si="72"/>
        <v xml:space="preserve"> </v>
      </c>
      <c r="H101" s="140" t="b">
        <f t="shared" si="77"/>
        <v>0</v>
      </c>
      <c r="I101" s="142" t="str">
        <f ca="1">IF(J101,COUNTIF(OFFSET(J101,ROW()*-1+3,,ROW()-2),TRUE)," ")</f>
        <v xml:space="preserve"> </v>
      </c>
      <c r="J101" s="142" t="b">
        <f t="shared" si="68"/>
        <v>0</v>
      </c>
      <c r="K101" s="142" t="str">
        <f ca="1">IF(L101,COUNTIF(OFFSET(L101,ROW()*-1+3,,ROW()-2),TRUE)," ")</f>
        <v xml:space="preserve"> </v>
      </c>
      <c r="L101" s="142" t="b">
        <f t="shared" si="70"/>
        <v>0</v>
      </c>
      <c r="M101" s="215">
        <v>5101</v>
      </c>
      <c r="N101" s="184" t="s">
        <v>79</v>
      </c>
      <c r="O101" s="216" t="s">
        <v>310</v>
      </c>
      <c r="P101" s="184" t="s">
        <v>11</v>
      </c>
      <c r="Q101" s="310">
        <f t="shared" ref="Q101:Q110" si="119">IF(N101="Y",IF($P101="借",SUMIFS(傳票借方,傳票日期,"&lt;="&amp;資產負債表日,傳票科目,M101)-SUMIFS(傳票貸方,傳票日期,"&lt;="&amp;資產負債表日,傳票科目,M101),SUMIFS(傳票貸方,傳票日期,"&lt;="&amp;資產負債表日,傳票科目,M101)-SUMIFS(傳票借方,傳票日期,"&lt;="&amp;資產負債表日,傳票科目,M101)),0)</f>
        <v>0</v>
      </c>
      <c r="R101" s="310">
        <f t="shared" ref="R101:R110" si="120">IF(N101="Y",IF(損益表專案="全部",IF($P101="借", SUMIFS(傳票借方,傳票日期,"&gt;="&amp;損益表起日,傳票日期,"&lt;="&amp;損益表訖日,傳票科目,M101)-SUMIFS(傳票貸方,傳票日期,"&gt;="&amp;損益表起日,傳票日期,"&lt;="&amp;損益表訖日,傳票科目,M101), SUMIFS(傳票貸方,傳票日期,"&gt;="&amp;損益表起日,傳票日期,"&lt;="&amp;損益表訖日,傳票科目,M101)-SUMIFS(傳票借方,傳票日期,"&gt;="&amp;損益表起日,傳票日期,"&lt;="&amp;損益表訖日,傳票科目,M101)),
IF($P101="借", SUMIFS(傳票借方,傳票日期,"&gt;="&amp;損益表起日,傳票日期,"&lt;="&amp;損益表訖日,傳票科目,M101,傳票專案,損益表專案)-SUMIFS(傳票貸方,傳票日期,"&gt;="&amp;損益表起日,傳票日期,"&lt;="&amp;損益表訖日,傳票科目,M101,傳票專案,損益表專案), SUMIFS(傳票貸方,傳票日期,"&gt;="&amp;損益表起日,傳票日期,"&lt;="&amp;損益表訖日,傳票科目,M101,傳票專案,損益表專案)-SUMIFS(傳票借方,傳票日期,"&gt;="&amp;損益表起日,傳票日期,"&lt;="&amp;損益表訖日,傳票科目,M101,傳票專案,損益表專案))),0)</f>
        <v>0</v>
      </c>
    </row>
    <row r="102" spans="1:18">
      <c r="A102" s="204" t="str">
        <f t="shared" ca="1" si="65"/>
        <v xml:space="preserve"> </v>
      </c>
      <c r="B102" s="186" t="b">
        <f t="shared" si="64"/>
        <v>0</v>
      </c>
      <c r="C102" s="139" t="s">
        <v>71</v>
      </c>
      <c r="D102" s="139" t="s">
        <v>71</v>
      </c>
      <c r="E102" s="139" t="s">
        <v>71</v>
      </c>
      <c r="F102" s="139" t="s">
        <v>71</v>
      </c>
      <c r="G102" s="140" t="str">
        <f t="shared" ca="1" si="72"/>
        <v xml:space="preserve"> </v>
      </c>
      <c r="H102" s="140" t="b">
        <f t="shared" si="77"/>
        <v>0</v>
      </c>
      <c r="I102" s="142" t="str">
        <f ca="1">IF(J102,COUNTIF(OFFSET(J102,ROW()*-1+3,,ROW()-2),TRUE)," ")</f>
        <v xml:space="preserve"> </v>
      </c>
      <c r="J102" s="142" t="b">
        <f t="shared" si="68"/>
        <v>0</v>
      </c>
      <c r="K102" s="142" t="str">
        <f ca="1">IF(L102,COUNTIF(OFFSET(L102,ROW()*-1+3,,ROW()-2),TRUE)," ")</f>
        <v xml:space="preserve"> </v>
      </c>
      <c r="L102" s="142" t="b">
        <f t="shared" si="70"/>
        <v>0</v>
      </c>
      <c r="M102" s="215">
        <v>5102</v>
      </c>
      <c r="N102" s="184"/>
      <c r="O102" s="216" t="s">
        <v>311</v>
      </c>
      <c r="P102" s="184" t="s">
        <v>11</v>
      </c>
      <c r="Q102" s="310">
        <f t="shared" si="119"/>
        <v>0</v>
      </c>
      <c r="R102" s="310">
        <f t="shared" si="120"/>
        <v>0</v>
      </c>
    </row>
    <row r="103" spans="1:18">
      <c r="A103" s="204" t="str">
        <f t="shared" ref="A103:A110" ca="1" si="121">IF(B103,COUNTIF(OFFSET(B103,ROW()*-1+3,,ROW()-2),TRUE)," ")</f>
        <v xml:space="preserve"> </v>
      </c>
      <c r="B103" s="186" t="b">
        <f t="shared" ref="B103:B110" si="122">N103="Y"</f>
        <v>0</v>
      </c>
      <c r="C103" s="139" t="s">
        <v>71</v>
      </c>
      <c r="D103" s="139" t="s">
        <v>71</v>
      </c>
      <c r="E103" s="139" t="s">
        <v>71</v>
      </c>
      <c r="F103" s="139" t="s">
        <v>71</v>
      </c>
      <c r="G103" s="140" t="str">
        <f t="shared" ref="G103:G110" ca="1" si="123">IF(H103,COUNTIF(OFFSET(H103,ROW()*-1+3,,ROW()-2),TRUE)," ")</f>
        <v xml:space="preserve"> </v>
      </c>
      <c r="H103" s="140" t="b">
        <f t="shared" ref="H103:H110" si="124">R103&lt;&gt;0</f>
        <v>0</v>
      </c>
      <c r="I103" s="142" t="str">
        <f t="shared" ref="I103:I110" ca="1" si="125">IF(J103,COUNTIF(OFFSET(J103,ROW()*-1+3,,ROW()-2),TRUE)," ")</f>
        <v xml:space="preserve"> </v>
      </c>
      <c r="J103" s="142" t="b">
        <f t="shared" ref="J103:J110" si="126">AND(P103="借",Q103&lt;&gt;0)</f>
        <v>0</v>
      </c>
      <c r="K103" s="142" t="str">
        <f t="shared" ref="K103:K110" ca="1" si="127">IF(L103,COUNTIF(OFFSET(L103,ROW()*-1+3,,ROW()-2),TRUE)," ")</f>
        <v xml:space="preserve"> </v>
      </c>
      <c r="L103" s="142" t="b">
        <f t="shared" ref="L103:L110" si="128">AND(P103="貸",Q103&lt;&gt;0)</f>
        <v>0</v>
      </c>
      <c r="M103" s="215">
        <v>5103</v>
      </c>
      <c r="N103" s="184"/>
      <c r="O103" s="216" t="s">
        <v>25</v>
      </c>
      <c r="P103" s="184" t="s">
        <v>11</v>
      </c>
      <c r="Q103" s="310">
        <f t="shared" si="119"/>
        <v>0</v>
      </c>
      <c r="R103" s="310">
        <f t="shared" si="120"/>
        <v>0</v>
      </c>
    </row>
    <row r="104" spans="1:18">
      <c r="A104" s="204">
        <f t="shared" ca="1" si="121"/>
        <v>25</v>
      </c>
      <c r="B104" s="186" t="b">
        <f t="shared" si="122"/>
        <v>1</v>
      </c>
      <c r="C104" s="139" t="s">
        <v>71</v>
      </c>
      <c r="D104" s="139" t="s">
        <v>71</v>
      </c>
      <c r="E104" s="139" t="s">
        <v>71</v>
      </c>
      <c r="F104" s="139" t="s">
        <v>71</v>
      </c>
      <c r="G104" s="140" t="str">
        <f t="shared" ca="1" si="123"/>
        <v xml:space="preserve"> </v>
      </c>
      <c r="H104" s="140" t="b">
        <f t="shared" si="124"/>
        <v>0</v>
      </c>
      <c r="I104" s="142" t="str">
        <f t="shared" ca="1" si="125"/>
        <v xml:space="preserve"> </v>
      </c>
      <c r="J104" s="142" t="b">
        <f t="shared" si="126"/>
        <v>0</v>
      </c>
      <c r="K104" s="142" t="str">
        <f t="shared" ca="1" si="127"/>
        <v xml:space="preserve"> </v>
      </c>
      <c r="L104" s="142" t="b">
        <f t="shared" si="128"/>
        <v>0</v>
      </c>
      <c r="M104" s="215">
        <v>5104</v>
      </c>
      <c r="N104" s="184" t="s">
        <v>79</v>
      </c>
      <c r="O104" s="216" t="s">
        <v>312</v>
      </c>
      <c r="P104" s="184" t="s">
        <v>11</v>
      </c>
      <c r="Q104" s="310">
        <f t="shared" si="119"/>
        <v>0</v>
      </c>
      <c r="R104" s="310">
        <f t="shared" si="120"/>
        <v>0</v>
      </c>
    </row>
    <row r="105" spans="1:18">
      <c r="A105" s="204">
        <f t="shared" ca="1" si="121"/>
        <v>26</v>
      </c>
      <c r="B105" s="186" t="b">
        <f t="shared" si="122"/>
        <v>1</v>
      </c>
      <c r="C105" s="139" t="s">
        <v>71</v>
      </c>
      <c r="D105" s="139" t="s">
        <v>71</v>
      </c>
      <c r="E105" s="139" t="s">
        <v>71</v>
      </c>
      <c r="F105" s="139" t="s">
        <v>71</v>
      </c>
      <c r="G105" s="140" t="str">
        <f t="shared" ca="1" si="123"/>
        <v xml:space="preserve"> </v>
      </c>
      <c r="H105" s="140" t="b">
        <f t="shared" si="124"/>
        <v>0</v>
      </c>
      <c r="I105" s="142" t="str">
        <f t="shared" ca="1" si="125"/>
        <v xml:space="preserve"> </v>
      </c>
      <c r="J105" s="142" t="b">
        <f t="shared" si="126"/>
        <v>0</v>
      </c>
      <c r="K105" s="142" t="str">
        <f t="shared" ca="1" si="127"/>
        <v xml:space="preserve"> </v>
      </c>
      <c r="L105" s="142" t="b">
        <f t="shared" si="128"/>
        <v>0</v>
      </c>
      <c r="M105" s="215">
        <v>5105</v>
      </c>
      <c r="N105" s="184" t="s">
        <v>79</v>
      </c>
      <c r="O105" s="216" t="s">
        <v>313</v>
      </c>
      <c r="P105" s="184" t="s">
        <v>11</v>
      </c>
      <c r="Q105" s="310">
        <f t="shared" si="119"/>
        <v>0</v>
      </c>
      <c r="R105" s="310">
        <f t="shared" si="120"/>
        <v>0</v>
      </c>
    </row>
    <row r="106" spans="1:18">
      <c r="A106" s="204">
        <f t="shared" ca="1" si="121"/>
        <v>27</v>
      </c>
      <c r="B106" s="186" t="b">
        <f t="shared" si="122"/>
        <v>1</v>
      </c>
      <c r="C106" s="139" t="s">
        <v>71</v>
      </c>
      <c r="D106" s="139" t="s">
        <v>71</v>
      </c>
      <c r="E106" s="139" t="s">
        <v>71</v>
      </c>
      <c r="F106" s="139" t="s">
        <v>71</v>
      </c>
      <c r="G106" s="140" t="str">
        <f t="shared" ca="1" si="123"/>
        <v xml:space="preserve"> </v>
      </c>
      <c r="H106" s="140" t="b">
        <f t="shared" si="124"/>
        <v>0</v>
      </c>
      <c r="I106" s="142" t="str">
        <f t="shared" ca="1" si="125"/>
        <v xml:space="preserve"> </v>
      </c>
      <c r="J106" s="142" t="b">
        <f t="shared" si="126"/>
        <v>0</v>
      </c>
      <c r="K106" s="142" t="str">
        <f t="shared" ca="1" si="127"/>
        <v xml:space="preserve"> </v>
      </c>
      <c r="L106" s="142" t="b">
        <f t="shared" si="128"/>
        <v>0</v>
      </c>
      <c r="M106" s="215">
        <v>5106</v>
      </c>
      <c r="N106" s="184" t="s">
        <v>79</v>
      </c>
      <c r="O106" s="216" t="s">
        <v>314</v>
      </c>
      <c r="P106" s="184" t="s">
        <v>11</v>
      </c>
      <c r="Q106" s="310">
        <f t="shared" si="119"/>
        <v>0</v>
      </c>
      <c r="R106" s="310">
        <f t="shared" si="120"/>
        <v>0</v>
      </c>
    </row>
    <row r="107" spans="1:18">
      <c r="A107" s="204" t="str">
        <f t="shared" ca="1" si="121"/>
        <v xml:space="preserve"> </v>
      </c>
      <c r="B107" s="186" t="b">
        <f t="shared" si="122"/>
        <v>0</v>
      </c>
      <c r="C107" s="139" t="s">
        <v>71</v>
      </c>
      <c r="D107" s="139" t="s">
        <v>71</v>
      </c>
      <c r="E107" s="139" t="s">
        <v>71</v>
      </c>
      <c r="F107" s="139" t="s">
        <v>71</v>
      </c>
      <c r="G107" s="140" t="str">
        <f t="shared" ca="1" si="123"/>
        <v xml:space="preserve"> </v>
      </c>
      <c r="H107" s="140" t="b">
        <f t="shared" si="124"/>
        <v>0</v>
      </c>
      <c r="I107" s="142" t="str">
        <f t="shared" ca="1" si="125"/>
        <v xml:space="preserve"> </v>
      </c>
      <c r="J107" s="142" t="b">
        <f t="shared" si="126"/>
        <v>0</v>
      </c>
      <c r="K107" s="142" t="str">
        <f t="shared" ca="1" si="127"/>
        <v xml:space="preserve"> </v>
      </c>
      <c r="L107" s="142" t="b">
        <f t="shared" si="128"/>
        <v>0</v>
      </c>
      <c r="M107" s="215">
        <v>5121</v>
      </c>
      <c r="N107" s="184"/>
      <c r="O107" s="216" t="s">
        <v>315</v>
      </c>
      <c r="P107" s="184" t="s">
        <v>11</v>
      </c>
      <c r="Q107" s="310">
        <f t="shared" si="119"/>
        <v>0</v>
      </c>
      <c r="R107" s="310">
        <f t="shared" si="120"/>
        <v>0</v>
      </c>
    </row>
    <row r="108" spans="1:18">
      <c r="A108" s="204" t="str">
        <f t="shared" ca="1" si="121"/>
        <v xml:space="preserve"> </v>
      </c>
      <c r="B108" s="186" t="b">
        <f t="shared" si="122"/>
        <v>0</v>
      </c>
      <c r="C108" s="139" t="s">
        <v>71</v>
      </c>
      <c r="D108" s="139" t="s">
        <v>71</v>
      </c>
      <c r="E108" s="139" t="s">
        <v>71</v>
      </c>
      <c r="F108" s="139" t="s">
        <v>71</v>
      </c>
      <c r="G108" s="140" t="str">
        <f t="shared" ca="1" si="123"/>
        <v xml:space="preserve"> </v>
      </c>
      <c r="H108" s="140" t="b">
        <f t="shared" si="124"/>
        <v>0</v>
      </c>
      <c r="I108" s="142" t="str">
        <f t="shared" ca="1" si="125"/>
        <v xml:space="preserve"> </v>
      </c>
      <c r="J108" s="142" t="b">
        <f t="shared" si="126"/>
        <v>0</v>
      </c>
      <c r="K108" s="142" t="str">
        <f t="shared" ca="1" si="127"/>
        <v xml:space="preserve"> </v>
      </c>
      <c r="L108" s="142" t="b">
        <f t="shared" si="128"/>
        <v>0</v>
      </c>
      <c r="M108" s="215">
        <v>5122</v>
      </c>
      <c r="N108" s="184"/>
      <c r="O108" s="216" t="s">
        <v>316</v>
      </c>
      <c r="P108" s="184" t="s">
        <v>11</v>
      </c>
      <c r="Q108" s="310">
        <f t="shared" si="119"/>
        <v>0</v>
      </c>
      <c r="R108" s="310">
        <f t="shared" si="120"/>
        <v>0</v>
      </c>
    </row>
    <row r="109" spans="1:18">
      <c r="A109" s="204" t="str">
        <f t="shared" ca="1" si="121"/>
        <v xml:space="preserve"> </v>
      </c>
      <c r="B109" s="186" t="b">
        <f t="shared" si="122"/>
        <v>0</v>
      </c>
      <c r="C109" s="139" t="s">
        <v>71</v>
      </c>
      <c r="D109" s="139" t="s">
        <v>71</v>
      </c>
      <c r="E109" s="139" t="s">
        <v>71</v>
      </c>
      <c r="F109" s="139" t="s">
        <v>71</v>
      </c>
      <c r="G109" s="140" t="str">
        <f t="shared" ca="1" si="123"/>
        <v xml:space="preserve"> </v>
      </c>
      <c r="H109" s="140" t="b">
        <f t="shared" si="124"/>
        <v>0</v>
      </c>
      <c r="I109" s="142" t="str">
        <f t="shared" ca="1" si="125"/>
        <v xml:space="preserve"> </v>
      </c>
      <c r="J109" s="142" t="b">
        <f t="shared" si="126"/>
        <v>0</v>
      </c>
      <c r="K109" s="142" t="str">
        <f t="shared" ca="1" si="127"/>
        <v xml:space="preserve"> </v>
      </c>
      <c r="L109" s="142" t="b">
        <f t="shared" si="128"/>
        <v>0</v>
      </c>
      <c r="M109" s="215">
        <v>5123</v>
      </c>
      <c r="N109" s="184"/>
      <c r="O109" s="216" t="s">
        <v>317</v>
      </c>
      <c r="P109" s="184" t="s">
        <v>11</v>
      </c>
      <c r="Q109" s="310">
        <f t="shared" si="119"/>
        <v>0</v>
      </c>
      <c r="R109" s="310">
        <f t="shared" si="120"/>
        <v>0</v>
      </c>
    </row>
    <row r="110" spans="1:18">
      <c r="A110" s="204" t="str">
        <f t="shared" ca="1" si="121"/>
        <v xml:space="preserve"> </v>
      </c>
      <c r="B110" s="186" t="b">
        <f t="shared" si="122"/>
        <v>0</v>
      </c>
      <c r="C110" s="139" t="s">
        <v>71</v>
      </c>
      <c r="D110" s="139" t="s">
        <v>71</v>
      </c>
      <c r="E110" s="139" t="s">
        <v>71</v>
      </c>
      <c r="F110" s="139" t="s">
        <v>71</v>
      </c>
      <c r="G110" s="140" t="str">
        <f t="shared" ca="1" si="123"/>
        <v xml:space="preserve"> </v>
      </c>
      <c r="H110" s="140" t="b">
        <f t="shared" si="124"/>
        <v>0</v>
      </c>
      <c r="I110" s="142" t="str">
        <f t="shared" ca="1" si="125"/>
        <v xml:space="preserve"> </v>
      </c>
      <c r="J110" s="142" t="b">
        <f t="shared" si="126"/>
        <v>0</v>
      </c>
      <c r="K110" s="142" t="str">
        <f t="shared" ca="1" si="127"/>
        <v xml:space="preserve"> </v>
      </c>
      <c r="L110" s="142" t="b">
        <f t="shared" si="128"/>
        <v>0</v>
      </c>
      <c r="M110" s="215">
        <v>5131</v>
      </c>
      <c r="N110" s="184"/>
      <c r="O110" s="216" t="s">
        <v>318</v>
      </c>
      <c r="P110" s="184" t="s">
        <v>11</v>
      </c>
      <c r="Q110" s="310">
        <f t="shared" si="119"/>
        <v>0</v>
      </c>
      <c r="R110" s="310">
        <f t="shared" si="120"/>
        <v>0</v>
      </c>
    </row>
    <row r="111" spans="1:18" ht="17" customHeight="1">
      <c r="A111" s="204" t="s">
        <v>103</v>
      </c>
      <c r="B111" s="186" t="s">
        <v>146</v>
      </c>
      <c r="C111" s="139" t="s">
        <v>71</v>
      </c>
      <c r="D111" s="139" t="s">
        <v>71</v>
      </c>
      <c r="E111" s="139" t="s">
        <v>71</v>
      </c>
      <c r="F111" s="139" t="s">
        <v>71</v>
      </c>
      <c r="G111" s="140" t="str">
        <f t="shared" ca="1" si="72"/>
        <v xml:space="preserve"> </v>
      </c>
      <c r="H111" s="140" t="b">
        <f t="shared" si="77"/>
        <v>0</v>
      </c>
      <c r="I111" s="142" t="s">
        <v>71</v>
      </c>
      <c r="J111" s="142" t="s">
        <v>71</v>
      </c>
      <c r="K111" s="142" t="s">
        <v>71</v>
      </c>
      <c r="L111" s="142" t="s">
        <v>71</v>
      </c>
      <c r="N111" s="104"/>
      <c r="O111" s="100" t="s">
        <v>319</v>
      </c>
      <c r="Q111" s="310">
        <f>SUMIF(P101:P110,"借",Q101:Q110)-SUMIF(P101:P110,"貸",Q101:Q110)</f>
        <v>0</v>
      </c>
      <c r="R111" s="310">
        <f>SUMIF(P101:P110,"借",R101:R110)-SUMIF(P101:P110,"貸",R101:R110)</f>
        <v>0</v>
      </c>
    </row>
    <row r="112" spans="1:18" ht="17" hidden="1" customHeight="1">
      <c r="A112" s="204" t="s">
        <v>103</v>
      </c>
      <c r="B112" s="186" t="b">
        <f t="shared" si="64"/>
        <v>0</v>
      </c>
      <c r="C112" s="139" t="s">
        <v>71</v>
      </c>
      <c r="D112" s="139" t="s">
        <v>71</v>
      </c>
      <c r="E112" s="139" t="s">
        <v>71</v>
      </c>
      <c r="F112" s="139" t="s">
        <v>71</v>
      </c>
      <c r="G112" s="140" t="str">
        <f t="shared" ca="1" si="72"/>
        <v xml:space="preserve"> </v>
      </c>
      <c r="H112" s="140" t="b">
        <f>H111</f>
        <v>0</v>
      </c>
      <c r="I112" s="142" t="s">
        <v>71</v>
      </c>
      <c r="J112" s="142" t="s">
        <v>71</v>
      </c>
      <c r="K112" s="142" t="s">
        <v>71</v>
      </c>
      <c r="L112" s="142" t="s">
        <v>71</v>
      </c>
      <c r="N112" s="104"/>
      <c r="O112" s="100" t="s">
        <v>101</v>
      </c>
      <c r="Q112" s="310"/>
      <c r="R112" s="310"/>
    </row>
    <row r="113" spans="1:18" ht="17" customHeight="1">
      <c r="A113" s="204" t="s">
        <v>71</v>
      </c>
      <c r="B113" s="186" t="s">
        <v>71</v>
      </c>
      <c r="C113" s="139" t="s">
        <v>71</v>
      </c>
      <c r="D113" s="139" t="s">
        <v>71</v>
      </c>
      <c r="E113" s="139" t="s">
        <v>71</v>
      </c>
      <c r="F113" s="139" t="s">
        <v>71</v>
      </c>
      <c r="G113" s="140" t="str">
        <f t="shared" ref="G113:G127" ca="1" si="129">IF(H113,COUNTIF(OFFSET(H113,ROW()*-1+3,,ROW()-2),TRUE)," ")</f>
        <v xml:space="preserve"> </v>
      </c>
      <c r="H113" s="140" t="b">
        <f>H126</f>
        <v>0</v>
      </c>
      <c r="I113" s="142" t="s">
        <v>71</v>
      </c>
      <c r="J113" s="142" t="s">
        <v>71</v>
      </c>
      <c r="K113" s="142" t="s">
        <v>71</v>
      </c>
      <c r="L113" s="142" t="s">
        <v>71</v>
      </c>
      <c r="N113" s="104"/>
      <c r="O113" s="100" t="s">
        <v>320</v>
      </c>
      <c r="Q113" s="310"/>
      <c r="R113" s="310"/>
    </row>
    <row r="114" spans="1:18">
      <c r="A114" s="204">
        <f t="shared" ref="A114:A125" ca="1" si="130">IF(B114,COUNTIF(OFFSET(B114,ROW()*-1+3,,ROW()-2),TRUE)," ")</f>
        <v>28</v>
      </c>
      <c r="B114" s="186" t="b">
        <f t="shared" ref="B114:B125" si="131">N114="Y"</f>
        <v>1</v>
      </c>
      <c r="C114" s="139" t="s">
        <v>71</v>
      </c>
      <c r="D114" s="139" t="s">
        <v>71</v>
      </c>
      <c r="E114" s="139" t="s">
        <v>71</v>
      </c>
      <c r="F114" s="139" t="s">
        <v>71</v>
      </c>
      <c r="G114" s="140" t="str">
        <f t="shared" ca="1" si="129"/>
        <v xml:space="preserve"> </v>
      </c>
      <c r="H114" s="140" t="b">
        <f t="shared" ref="H114:H126" si="132">R114&lt;&gt;0</f>
        <v>0</v>
      </c>
      <c r="I114" s="142" t="str">
        <f ca="1">IF(J114,COUNTIF(OFFSET(J114,ROW()*-1+3,,ROW()-2),TRUE)," ")</f>
        <v xml:space="preserve"> </v>
      </c>
      <c r="J114" s="142" t="b">
        <f t="shared" ref="J114:J125" si="133">AND(P114="借",Q114&lt;&gt;0)</f>
        <v>0</v>
      </c>
      <c r="K114" s="142" t="str">
        <f ca="1">IF(L114,COUNTIF(OFFSET(L114,ROW()*-1+3,,ROW()-2),TRUE)," ")</f>
        <v xml:space="preserve"> </v>
      </c>
      <c r="L114" s="142" t="b">
        <f t="shared" ref="L114:L125" si="134">AND(P114="貸",Q114&lt;&gt;0)</f>
        <v>0</v>
      </c>
      <c r="M114" s="215">
        <v>5201</v>
      </c>
      <c r="N114" s="184" t="s">
        <v>79</v>
      </c>
      <c r="O114" s="216" t="s">
        <v>322</v>
      </c>
      <c r="P114" s="184" t="s">
        <v>11</v>
      </c>
      <c r="Q114" s="310">
        <f t="shared" ref="Q114:Q125" si="135">IF(N114="Y",IF($P114="借",SUMIFS(傳票借方,傳票日期,"&lt;="&amp;資產負債表日,傳票科目,M114)-SUMIFS(傳票貸方,傳票日期,"&lt;="&amp;資產負債表日,傳票科目,M114),SUMIFS(傳票貸方,傳票日期,"&lt;="&amp;資產負債表日,傳票科目,M114)-SUMIFS(傳票借方,傳票日期,"&lt;="&amp;資產負債表日,傳票科目,M114)),0)</f>
        <v>0</v>
      </c>
      <c r="R114" s="310">
        <f t="shared" ref="R114:R125" si="136">IF(N114="Y",IF(損益表專案="全部",IF($P114="借", SUMIFS(傳票借方,傳票日期,"&gt;="&amp;損益表起日,傳票日期,"&lt;="&amp;損益表訖日,傳票科目,M114)-SUMIFS(傳票貸方,傳票日期,"&gt;="&amp;損益表起日,傳票日期,"&lt;="&amp;損益表訖日,傳票科目,M114), SUMIFS(傳票貸方,傳票日期,"&gt;="&amp;損益表起日,傳票日期,"&lt;="&amp;損益表訖日,傳票科目,M114)-SUMIFS(傳票借方,傳票日期,"&gt;="&amp;損益表起日,傳票日期,"&lt;="&amp;損益表訖日,傳票科目,M114)),
IF($P114="借", SUMIFS(傳票借方,傳票日期,"&gt;="&amp;損益表起日,傳票日期,"&lt;="&amp;損益表訖日,傳票科目,M114,傳票專案,損益表專案)-SUMIFS(傳票貸方,傳票日期,"&gt;="&amp;損益表起日,傳票日期,"&lt;="&amp;損益表訖日,傳票科目,M114,傳票專案,損益表專案), SUMIFS(傳票貸方,傳票日期,"&gt;="&amp;損益表起日,傳票日期,"&lt;="&amp;損益表訖日,傳票科目,M114,傳票專案,損益表專案)-SUMIFS(傳票借方,傳票日期,"&gt;="&amp;損益表起日,傳票日期,"&lt;="&amp;損益表訖日,傳票科目,M114,傳票專案,損益表專案))),0)</f>
        <v>0</v>
      </c>
    </row>
    <row r="115" spans="1:18">
      <c r="A115" s="204">
        <f t="shared" ca="1" si="130"/>
        <v>29</v>
      </c>
      <c r="B115" s="186" t="b">
        <f t="shared" si="131"/>
        <v>1</v>
      </c>
      <c r="C115" s="139" t="s">
        <v>71</v>
      </c>
      <c r="D115" s="139" t="s">
        <v>71</v>
      </c>
      <c r="E115" s="139" t="s">
        <v>71</v>
      </c>
      <c r="F115" s="139" t="s">
        <v>71</v>
      </c>
      <c r="G115" s="140" t="str">
        <f t="shared" ca="1" si="129"/>
        <v xml:space="preserve"> </v>
      </c>
      <c r="H115" s="140" t="b">
        <f t="shared" si="132"/>
        <v>0</v>
      </c>
      <c r="I115" s="142" t="str">
        <f ca="1">IF(J115,COUNTIF(OFFSET(J115,ROW()*-1+3,,ROW()-2),TRUE)," ")</f>
        <v xml:space="preserve"> </v>
      </c>
      <c r="J115" s="142" t="b">
        <f t="shared" si="133"/>
        <v>0</v>
      </c>
      <c r="K115" s="142" t="str">
        <f ca="1">IF(L115,COUNTIF(OFFSET(L115,ROW()*-1+3,,ROW()-2),TRUE)," ")</f>
        <v xml:space="preserve"> </v>
      </c>
      <c r="L115" s="142" t="b">
        <f t="shared" si="134"/>
        <v>0</v>
      </c>
      <c r="M115" s="215">
        <v>5202</v>
      </c>
      <c r="N115" s="184" t="s">
        <v>79</v>
      </c>
      <c r="O115" s="216" t="s">
        <v>323</v>
      </c>
      <c r="P115" s="184" t="s">
        <v>11</v>
      </c>
      <c r="Q115" s="310">
        <f t="shared" si="135"/>
        <v>0</v>
      </c>
      <c r="R115" s="310">
        <f t="shared" si="136"/>
        <v>0</v>
      </c>
    </row>
    <row r="116" spans="1:18">
      <c r="A116" s="204">
        <f t="shared" ca="1" si="130"/>
        <v>30</v>
      </c>
      <c r="B116" s="186" t="b">
        <f t="shared" si="131"/>
        <v>1</v>
      </c>
      <c r="C116" s="139" t="s">
        <v>71</v>
      </c>
      <c r="D116" s="139" t="s">
        <v>71</v>
      </c>
      <c r="E116" s="139" t="s">
        <v>71</v>
      </c>
      <c r="F116" s="139" t="s">
        <v>71</v>
      </c>
      <c r="G116" s="140" t="str">
        <f t="shared" ca="1" si="129"/>
        <v xml:space="preserve"> </v>
      </c>
      <c r="H116" s="140" t="b">
        <f t="shared" si="132"/>
        <v>0</v>
      </c>
      <c r="I116" s="142" t="str">
        <f t="shared" ref="I116:I125" ca="1" si="137">IF(J116,COUNTIF(OFFSET(J116,ROW()*-1+3,,ROW()-2),TRUE)," ")</f>
        <v xml:space="preserve"> </v>
      </c>
      <c r="J116" s="142" t="b">
        <f t="shared" si="133"/>
        <v>0</v>
      </c>
      <c r="K116" s="142" t="str">
        <f t="shared" ref="K116:K125" ca="1" si="138">IF(L116,COUNTIF(OFFSET(L116,ROW()*-1+3,,ROW()-2),TRUE)," ")</f>
        <v xml:space="preserve"> </v>
      </c>
      <c r="L116" s="142" t="b">
        <f t="shared" si="134"/>
        <v>0</v>
      </c>
      <c r="M116" s="215">
        <v>5203</v>
      </c>
      <c r="N116" s="184" t="s">
        <v>79</v>
      </c>
      <c r="O116" s="216" t="s">
        <v>324</v>
      </c>
      <c r="P116" s="184" t="s">
        <v>11</v>
      </c>
      <c r="Q116" s="310">
        <f t="shared" si="135"/>
        <v>0</v>
      </c>
      <c r="R116" s="310">
        <f t="shared" si="136"/>
        <v>0</v>
      </c>
    </row>
    <row r="117" spans="1:18">
      <c r="A117" s="204">
        <f t="shared" ca="1" si="130"/>
        <v>31</v>
      </c>
      <c r="B117" s="186" t="b">
        <f t="shared" si="131"/>
        <v>1</v>
      </c>
      <c r="C117" s="139" t="s">
        <v>71</v>
      </c>
      <c r="D117" s="139" t="s">
        <v>71</v>
      </c>
      <c r="E117" s="139" t="s">
        <v>71</v>
      </c>
      <c r="F117" s="139" t="s">
        <v>71</v>
      </c>
      <c r="G117" s="140" t="str">
        <f t="shared" ca="1" si="129"/>
        <v xml:space="preserve"> </v>
      </c>
      <c r="H117" s="140" t="b">
        <f t="shared" si="132"/>
        <v>0</v>
      </c>
      <c r="I117" s="142" t="str">
        <f t="shared" ca="1" si="137"/>
        <v xml:space="preserve"> </v>
      </c>
      <c r="J117" s="142" t="b">
        <f t="shared" si="133"/>
        <v>0</v>
      </c>
      <c r="K117" s="142" t="str">
        <f t="shared" ca="1" si="138"/>
        <v xml:space="preserve"> </v>
      </c>
      <c r="L117" s="142" t="b">
        <f t="shared" si="134"/>
        <v>0</v>
      </c>
      <c r="M117" s="215">
        <v>5204</v>
      </c>
      <c r="N117" s="184" t="s">
        <v>79</v>
      </c>
      <c r="O117" s="216" t="s">
        <v>325</v>
      </c>
      <c r="P117" s="184" t="s">
        <v>11</v>
      </c>
      <c r="Q117" s="310">
        <f t="shared" si="135"/>
        <v>0</v>
      </c>
      <c r="R117" s="310">
        <f t="shared" si="136"/>
        <v>0</v>
      </c>
    </row>
    <row r="118" spans="1:18">
      <c r="A118" s="204">
        <f t="shared" ref="A118:A122" ca="1" si="139">IF(B118,COUNTIF(OFFSET(B118,ROW()*-1+3,,ROW()-2),TRUE)," ")</f>
        <v>32</v>
      </c>
      <c r="B118" s="186" t="b">
        <f t="shared" ref="B118:B122" si="140">N118="Y"</f>
        <v>1</v>
      </c>
      <c r="C118" s="139" t="s">
        <v>71</v>
      </c>
      <c r="D118" s="139" t="s">
        <v>71</v>
      </c>
      <c r="E118" s="139" t="s">
        <v>71</v>
      </c>
      <c r="F118" s="139" t="s">
        <v>71</v>
      </c>
      <c r="G118" s="140" t="str">
        <f t="shared" ref="G118:G122" ca="1" si="141">IF(H118,COUNTIF(OFFSET(H118,ROW()*-1+3,,ROW()-2),TRUE)," ")</f>
        <v xml:space="preserve"> </v>
      </c>
      <c r="H118" s="140" t="b">
        <f t="shared" ref="H118:H122" si="142">R118&lt;&gt;0</f>
        <v>0</v>
      </c>
      <c r="I118" s="142" t="str">
        <f t="shared" ca="1" si="137"/>
        <v xml:space="preserve"> </v>
      </c>
      <c r="J118" s="142" t="b">
        <f t="shared" ref="J118:J122" si="143">AND(P118="借",Q118&lt;&gt;0)</f>
        <v>0</v>
      </c>
      <c r="K118" s="142" t="str">
        <f t="shared" ca="1" si="138"/>
        <v xml:space="preserve"> </v>
      </c>
      <c r="L118" s="142" t="b">
        <f t="shared" ref="L118:L122" si="144">AND(P118="貸",Q118&lt;&gt;0)</f>
        <v>0</v>
      </c>
      <c r="M118" s="215">
        <v>5205</v>
      </c>
      <c r="N118" s="184" t="s">
        <v>79</v>
      </c>
      <c r="O118" s="216" t="s">
        <v>24</v>
      </c>
      <c r="P118" s="184" t="s">
        <v>11</v>
      </c>
      <c r="Q118" s="310">
        <f t="shared" si="135"/>
        <v>0</v>
      </c>
      <c r="R118" s="310">
        <f t="shared" si="136"/>
        <v>0</v>
      </c>
    </row>
    <row r="119" spans="1:18">
      <c r="A119" s="204">
        <f t="shared" ca="1" si="139"/>
        <v>33</v>
      </c>
      <c r="B119" s="186" t="b">
        <f t="shared" si="140"/>
        <v>1</v>
      </c>
      <c r="C119" s="139" t="s">
        <v>71</v>
      </c>
      <c r="D119" s="139" t="s">
        <v>71</v>
      </c>
      <c r="E119" s="139" t="s">
        <v>71</v>
      </c>
      <c r="F119" s="139" t="s">
        <v>71</v>
      </c>
      <c r="G119" s="140" t="str">
        <f t="shared" ca="1" si="141"/>
        <v xml:space="preserve"> </v>
      </c>
      <c r="H119" s="140" t="b">
        <f t="shared" si="142"/>
        <v>0</v>
      </c>
      <c r="I119" s="142" t="str">
        <f t="shared" ca="1" si="137"/>
        <v xml:space="preserve"> </v>
      </c>
      <c r="J119" s="142" t="b">
        <f t="shared" si="143"/>
        <v>0</v>
      </c>
      <c r="K119" s="142" t="str">
        <f t="shared" ca="1" si="138"/>
        <v xml:space="preserve"> </v>
      </c>
      <c r="L119" s="142" t="b">
        <f t="shared" si="144"/>
        <v>0</v>
      </c>
      <c r="M119" s="215">
        <v>5206</v>
      </c>
      <c r="N119" s="184" t="s">
        <v>79</v>
      </c>
      <c r="O119" s="216" t="s">
        <v>326</v>
      </c>
      <c r="P119" s="184" t="s">
        <v>11</v>
      </c>
      <c r="Q119" s="310">
        <f t="shared" si="135"/>
        <v>0</v>
      </c>
      <c r="R119" s="310">
        <f t="shared" si="136"/>
        <v>0</v>
      </c>
    </row>
    <row r="120" spans="1:18">
      <c r="A120" s="204">
        <f t="shared" ca="1" si="139"/>
        <v>34</v>
      </c>
      <c r="B120" s="186" t="b">
        <f t="shared" si="140"/>
        <v>1</v>
      </c>
      <c r="C120" s="139" t="s">
        <v>71</v>
      </c>
      <c r="D120" s="139" t="s">
        <v>71</v>
      </c>
      <c r="E120" s="139" t="s">
        <v>71</v>
      </c>
      <c r="F120" s="139" t="s">
        <v>71</v>
      </c>
      <c r="G120" s="140" t="str">
        <f t="shared" ca="1" si="141"/>
        <v xml:space="preserve"> </v>
      </c>
      <c r="H120" s="140" t="b">
        <f t="shared" si="142"/>
        <v>0</v>
      </c>
      <c r="I120" s="142" t="str">
        <f t="shared" ca="1" si="137"/>
        <v xml:space="preserve"> </v>
      </c>
      <c r="J120" s="142" t="b">
        <f t="shared" si="143"/>
        <v>0</v>
      </c>
      <c r="K120" s="142" t="str">
        <f t="shared" ca="1" si="138"/>
        <v xml:space="preserve"> </v>
      </c>
      <c r="L120" s="142" t="b">
        <f t="shared" si="144"/>
        <v>0</v>
      </c>
      <c r="M120" s="215">
        <v>5207</v>
      </c>
      <c r="N120" s="184" t="s">
        <v>79</v>
      </c>
      <c r="O120" s="216" t="s">
        <v>327</v>
      </c>
      <c r="P120" s="184" t="s">
        <v>11</v>
      </c>
      <c r="Q120" s="310">
        <f t="shared" si="135"/>
        <v>0</v>
      </c>
      <c r="R120" s="310">
        <f t="shared" si="136"/>
        <v>0</v>
      </c>
    </row>
    <row r="121" spans="1:18">
      <c r="A121" s="204">
        <f t="shared" ca="1" si="139"/>
        <v>35</v>
      </c>
      <c r="B121" s="186" t="b">
        <f t="shared" si="140"/>
        <v>1</v>
      </c>
      <c r="C121" s="139" t="s">
        <v>71</v>
      </c>
      <c r="D121" s="139" t="s">
        <v>71</v>
      </c>
      <c r="E121" s="139" t="s">
        <v>71</v>
      </c>
      <c r="F121" s="139" t="s">
        <v>71</v>
      </c>
      <c r="G121" s="140" t="str">
        <f t="shared" ca="1" si="141"/>
        <v xml:space="preserve"> </v>
      </c>
      <c r="H121" s="140" t="b">
        <f t="shared" si="142"/>
        <v>0</v>
      </c>
      <c r="I121" s="142" t="str">
        <f t="shared" ca="1" si="137"/>
        <v xml:space="preserve"> </v>
      </c>
      <c r="J121" s="142" t="b">
        <f t="shared" si="143"/>
        <v>0</v>
      </c>
      <c r="K121" s="142" t="str">
        <f t="shared" ca="1" si="138"/>
        <v xml:space="preserve"> </v>
      </c>
      <c r="L121" s="142" t="b">
        <f t="shared" si="144"/>
        <v>0</v>
      </c>
      <c r="M121" s="215">
        <v>5208</v>
      </c>
      <c r="N121" s="184" t="s">
        <v>79</v>
      </c>
      <c r="O121" s="216" t="s">
        <v>328</v>
      </c>
      <c r="P121" s="184" t="s">
        <v>11</v>
      </c>
      <c r="Q121" s="310">
        <f t="shared" si="135"/>
        <v>0</v>
      </c>
      <c r="R121" s="310">
        <f t="shared" si="136"/>
        <v>0</v>
      </c>
    </row>
    <row r="122" spans="1:18">
      <c r="A122" s="204" t="str">
        <f t="shared" ca="1" si="139"/>
        <v xml:space="preserve"> </v>
      </c>
      <c r="B122" s="186" t="b">
        <f t="shared" si="140"/>
        <v>0</v>
      </c>
      <c r="C122" s="139" t="s">
        <v>71</v>
      </c>
      <c r="D122" s="139" t="s">
        <v>71</v>
      </c>
      <c r="E122" s="139" t="s">
        <v>71</v>
      </c>
      <c r="F122" s="139" t="s">
        <v>71</v>
      </c>
      <c r="G122" s="140" t="str">
        <f t="shared" ca="1" si="141"/>
        <v xml:space="preserve"> </v>
      </c>
      <c r="H122" s="140" t="b">
        <f t="shared" si="142"/>
        <v>0</v>
      </c>
      <c r="I122" s="142" t="str">
        <f t="shared" ca="1" si="137"/>
        <v xml:space="preserve"> </v>
      </c>
      <c r="J122" s="142" t="b">
        <f t="shared" si="143"/>
        <v>0</v>
      </c>
      <c r="K122" s="142" t="str">
        <f t="shared" ca="1" si="138"/>
        <v xml:space="preserve"> </v>
      </c>
      <c r="L122" s="142" t="b">
        <f t="shared" si="144"/>
        <v>0</v>
      </c>
      <c r="M122" s="215">
        <v>5209</v>
      </c>
      <c r="N122" s="184"/>
      <c r="O122" s="216" t="s">
        <v>329</v>
      </c>
      <c r="P122" s="184" t="s">
        <v>11</v>
      </c>
      <c r="Q122" s="310">
        <f t="shared" si="135"/>
        <v>0</v>
      </c>
      <c r="R122" s="310">
        <f t="shared" si="136"/>
        <v>0</v>
      </c>
    </row>
    <row r="123" spans="1:18">
      <c r="A123" s="204" t="str">
        <f t="shared" ca="1" si="130"/>
        <v xml:space="preserve"> </v>
      </c>
      <c r="B123" s="186" t="b">
        <f t="shared" si="131"/>
        <v>0</v>
      </c>
      <c r="C123" s="139" t="s">
        <v>71</v>
      </c>
      <c r="D123" s="139" t="s">
        <v>71</v>
      </c>
      <c r="E123" s="139" t="s">
        <v>71</v>
      </c>
      <c r="F123" s="139" t="s">
        <v>71</v>
      </c>
      <c r="G123" s="140" t="str">
        <f t="shared" ca="1" si="129"/>
        <v xml:space="preserve"> </v>
      </c>
      <c r="H123" s="140" t="b">
        <f t="shared" si="132"/>
        <v>0</v>
      </c>
      <c r="I123" s="142" t="str">
        <f t="shared" ca="1" si="137"/>
        <v xml:space="preserve"> </v>
      </c>
      <c r="J123" s="142" t="b">
        <f t="shared" si="133"/>
        <v>0</v>
      </c>
      <c r="K123" s="142" t="str">
        <f t="shared" ca="1" si="138"/>
        <v xml:space="preserve"> </v>
      </c>
      <c r="L123" s="142" t="b">
        <f t="shared" si="134"/>
        <v>0</v>
      </c>
      <c r="M123" s="215">
        <v>5210</v>
      </c>
      <c r="N123" s="184"/>
      <c r="O123" s="216" t="s">
        <v>330</v>
      </c>
      <c r="P123" s="184" t="s">
        <v>11</v>
      </c>
      <c r="Q123" s="310">
        <f t="shared" si="135"/>
        <v>0</v>
      </c>
      <c r="R123" s="310">
        <f t="shared" si="136"/>
        <v>0</v>
      </c>
    </row>
    <row r="124" spans="1:18">
      <c r="A124" s="204" t="str">
        <f t="shared" ca="1" si="130"/>
        <v xml:space="preserve"> </v>
      </c>
      <c r="B124" s="186" t="b">
        <f t="shared" si="131"/>
        <v>0</v>
      </c>
      <c r="C124" s="139" t="s">
        <v>71</v>
      </c>
      <c r="D124" s="139" t="s">
        <v>71</v>
      </c>
      <c r="E124" s="139" t="s">
        <v>71</v>
      </c>
      <c r="F124" s="139" t="s">
        <v>71</v>
      </c>
      <c r="G124" s="140" t="str">
        <f t="shared" ca="1" si="129"/>
        <v xml:space="preserve"> </v>
      </c>
      <c r="H124" s="140" t="b">
        <f t="shared" si="132"/>
        <v>0</v>
      </c>
      <c r="I124" s="142" t="str">
        <f t="shared" ca="1" si="137"/>
        <v xml:space="preserve"> </v>
      </c>
      <c r="J124" s="142" t="b">
        <f t="shared" si="133"/>
        <v>0</v>
      </c>
      <c r="K124" s="142" t="str">
        <f t="shared" ca="1" si="138"/>
        <v xml:space="preserve"> </v>
      </c>
      <c r="L124" s="142" t="b">
        <f t="shared" si="134"/>
        <v>0</v>
      </c>
      <c r="M124" s="215">
        <v>5211</v>
      </c>
      <c r="N124" s="184"/>
      <c r="O124" s="216" t="s">
        <v>331</v>
      </c>
      <c r="P124" s="184" t="s">
        <v>11</v>
      </c>
      <c r="Q124" s="310">
        <f t="shared" si="135"/>
        <v>0</v>
      </c>
      <c r="R124" s="310">
        <f t="shared" si="136"/>
        <v>0</v>
      </c>
    </row>
    <row r="125" spans="1:18">
      <c r="A125" s="204" t="str">
        <f t="shared" ca="1" si="130"/>
        <v xml:space="preserve"> </v>
      </c>
      <c r="B125" s="186" t="b">
        <f t="shared" si="131"/>
        <v>0</v>
      </c>
      <c r="C125" s="139" t="s">
        <v>71</v>
      </c>
      <c r="D125" s="139" t="s">
        <v>71</v>
      </c>
      <c r="E125" s="139" t="s">
        <v>71</v>
      </c>
      <c r="F125" s="139" t="s">
        <v>71</v>
      </c>
      <c r="G125" s="140" t="str">
        <f t="shared" ca="1" si="129"/>
        <v xml:space="preserve"> </v>
      </c>
      <c r="H125" s="140" t="b">
        <f t="shared" si="132"/>
        <v>0</v>
      </c>
      <c r="I125" s="142" t="str">
        <f t="shared" ca="1" si="137"/>
        <v xml:space="preserve"> </v>
      </c>
      <c r="J125" s="142" t="b">
        <f t="shared" si="133"/>
        <v>0</v>
      </c>
      <c r="K125" s="142" t="str">
        <f t="shared" ca="1" si="138"/>
        <v xml:space="preserve"> </v>
      </c>
      <c r="L125" s="142" t="b">
        <f t="shared" si="134"/>
        <v>0</v>
      </c>
      <c r="M125" s="215">
        <v>5212</v>
      </c>
      <c r="N125" s="184"/>
      <c r="O125" s="216" t="s">
        <v>332</v>
      </c>
      <c r="P125" s="184" t="s">
        <v>11</v>
      </c>
      <c r="Q125" s="310">
        <f t="shared" si="135"/>
        <v>0</v>
      </c>
      <c r="R125" s="310">
        <f t="shared" si="136"/>
        <v>0</v>
      </c>
    </row>
    <row r="126" spans="1:18" ht="17" customHeight="1">
      <c r="A126" s="204" t="s">
        <v>71</v>
      </c>
      <c r="B126" s="186" t="s">
        <v>71</v>
      </c>
      <c r="C126" s="139" t="s">
        <v>71</v>
      </c>
      <c r="D126" s="139" t="s">
        <v>71</v>
      </c>
      <c r="E126" s="139" t="s">
        <v>71</v>
      </c>
      <c r="F126" s="139" t="s">
        <v>71</v>
      </c>
      <c r="G126" s="140" t="str">
        <f t="shared" ca="1" si="129"/>
        <v xml:space="preserve"> </v>
      </c>
      <c r="H126" s="140" t="b">
        <f t="shared" si="132"/>
        <v>0</v>
      </c>
      <c r="I126" s="142" t="s">
        <v>71</v>
      </c>
      <c r="J126" s="142" t="s">
        <v>71</v>
      </c>
      <c r="K126" s="142" t="s">
        <v>71</v>
      </c>
      <c r="L126" s="142" t="s">
        <v>71</v>
      </c>
      <c r="N126" s="104"/>
      <c r="O126" s="100" t="s">
        <v>321</v>
      </c>
      <c r="Q126" s="310">
        <f>SUMIF(P114:P125,"借",Q114:Q125)-SUMIF(P114:P125,"貸",Q114:Q125)</f>
        <v>0</v>
      </c>
      <c r="R126" s="310">
        <f>SUMIF(P114:P125,"借",R114:R125)-SUMIF(P114:P125,"貸",R114:R125)</f>
        <v>0</v>
      </c>
    </row>
    <row r="127" spans="1:18" ht="17" hidden="1" customHeight="1">
      <c r="A127" s="204" t="s">
        <v>71</v>
      </c>
      <c r="B127" s="186" t="b">
        <f t="shared" ref="B127" si="145">N127="Y"</f>
        <v>0</v>
      </c>
      <c r="C127" s="139" t="s">
        <v>71</v>
      </c>
      <c r="D127" s="139" t="s">
        <v>71</v>
      </c>
      <c r="E127" s="139" t="s">
        <v>71</v>
      </c>
      <c r="F127" s="139" t="s">
        <v>71</v>
      </c>
      <c r="G127" s="140" t="str">
        <f t="shared" ca="1" si="129"/>
        <v xml:space="preserve"> </v>
      </c>
      <c r="H127" s="140" t="b">
        <f>H126</f>
        <v>0</v>
      </c>
      <c r="I127" s="142" t="s">
        <v>71</v>
      </c>
      <c r="J127" s="142" t="s">
        <v>71</v>
      </c>
      <c r="K127" s="142" t="s">
        <v>71</v>
      </c>
      <c r="L127" s="142" t="s">
        <v>71</v>
      </c>
      <c r="N127" s="104"/>
      <c r="O127" s="100" t="s">
        <v>71</v>
      </c>
      <c r="Q127" s="310"/>
      <c r="R127" s="310"/>
    </row>
    <row r="128" spans="1:18" ht="17" customHeight="1">
      <c r="A128" s="204" t="s">
        <v>71</v>
      </c>
      <c r="B128" s="186" t="s">
        <v>71</v>
      </c>
      <c r="C128" s="139" t="s">
        <v>71</v>
      </c>
      <c r="D128" s="139" t="s">
        <v>71</v>
      </c>
      <c r="E128" s="139" t="s">
        <v>71</v>
      </c>
      <c r="F128" s="139" t="s">
        <v>71</v>
      </c>
      <c r="G128" s="140" t="str">
        <f t="shared" ref="G128:G142" ca="1" si="146">IF(H128,COUNTIF(OFFSET(H128,ROW()*-1+3,,ROW()-2),TRUE)," ")</f>
        <v xml:space="preserve"> </v>
      </c>
      <c r="H128" s="140" t="b">
        <f>H141</f>
        <v>0</v>
      </c>
      <c r="I128" s="142" t="s">
        <v>71</v>
      </c>
      <c r="J128" s="142" t="s">
        <v>71</v>
      </c>
      <c r="K128" s="142" t="s">
        <v>71</v>
      </c>
      <c r="L128" s="142" t="s">
        <v>71</v>
      </c>
      <c r="N128" s="104"/>
      <c r="O128" s="100" t="s">
        <v>333</v>
      </c>
      <c r="Q128" s="310"/>
      <c r="R128" s="310"/>
    </row>
    <row r="129" spans="1:18">
      <c r="A129" s="204">
        <f t="shared" ref="A129:A140" ca="1" si="147">IF(B129,COUNTIF(OFFSET(B129,ROW()*-1+3,,ROW()-2),TRUE)," ")</f>
        <v>36</v>
      </c>
      <c r="B129" s="186" t="b">
        <f t="shared" ref="B129:B140" si="148">N129="Y"</f>
        <v>1</v>
      </c>
      <c r="C129" s="139" t="s">
        <v>71</v>
      </c>
      <c r="D129" s="139" t="s">
        <v>71</v>
      </c>
      <c r="E129" s="139" t="s">
        <v>71</v>
      </c>
      <c r="F129" s="139" t="s">
        <v>71</v>
      </c>
      <c r="G129" s="140" t="str">
        <f t="shared" ca="1" si="146"/>
        <v xml:space="preserve"> </v>
      </c>
      <c r="H129" s="140" t="b">
        <f t="shared" ref="H129:H141" si="149">R129&lt;&gt;0</f>
        <v>0</v>
      </c>
      <c r="I129" s="142" t="str">
        <f ca="1">IF(J129,COUNTIF(OFFSET(J129,ROW()*-1+3,,ROW()-2),TRUE)," ")</f>
        <v xml:space="preserve"> </v>
      </c>
      <c r="J129" s="142" t="b">
        <f t="shared" ref="J129:J140" si="150">AND(P129="借",Q129&lt;&gt;0)</f>
        <v>0</v>
      </c>
      <c r="K129" s="142" t="str">
        <f ca="1">IF(L129,COUNTIF(OFFSET(L129,ROW()*-1+3,,ROW()-2),TRUE)," ")</f>
        <v xml:space="preserve"> </v>
      </c>
      <c r="L129" s="142" t="b">
        <f t="shared" ref="L129:L140" si="151">AND(P129="貸",Q129&lt;&gt;0)</f>
        <v>0</v>
      </c>
      <c r="M129" s="215">
        <v>5301</v>
      </c>
      <c r="N129" s="184" t="s">
        <v>79</v>
      </c>
      <c r="O129" s="216" t="s">
        <v>335</v>
      </c>
      <c r="P129" s="184" t="s">
        <v>11</v>
      </c>
      <c r="Q129" s="310">
        <f t="shared" ref="Q129:Q140" si="152">IF(N129="Y",IF($P129="借",SUMIFS(傳票借方,傳票日期,"&lt;="&amp;資產負債表日,傳票科目,M129)-SUMIFS(傳票貸方,傳票日期,"&lt;="&amp;資產負債表日,傳票科目,M129),SUMIFS(傳票貸方,傳票日期,"&lt;="&amp;資產負債表日,傳票科目,M129)-SUMIFS(傳票借方,傳票日期,"&lt;="&amp;資產負債表日,傳票科目,M129)),0)</f>
        <v>0</v>
      </c>
      <c r="R129" s="310">
        <f t="shared" ref="R129:R140" si="153">IF(N129="Y",IF(損益表專案="全部",IF($P129="借", SUMIFS(傳票借方,傳票日期,"&gt;="&amp;損益表起日,傳票日期,"&lt;="&amp;損益表訖日,傳票科目,M129)-SUMIFS(傳票貸方,傳票日期,"&gt;="&amp;損益表起日,傳票日期,"&lt;="&amp;損益表訖日,傳票科目,M129), SUMIFS(傳票貸方,傳票日期,"&gt;="&amp;損益表起日,傳票日期,"&lt;="&amp;損益表訖日,傳票科目,M129)-SUMIFS(傳票借方,傳票日期,"&gt;="&amp;損益表起日,傳票日期,"&lt;="&amp;損益表訖日,傳票科目,M129)),
IF($P129="借", SUMIFS(傳票借方,傳票日期,"&gt;="&amp;損益表起日,傳票日期,"&lt;="&amp;損益表訖日,傳票科目,M129,傳票專案,損益表專案)-SUMIFS(傳票貸方,傳票日期,"&gt;="&amp;損益表起日,傳票日期,"&lt;="&amp;損益表訖日,傳票科目,M129,傳票專案,損益表專案), SUMIFS(傳票貸方,傳票日期,"&gt;="&amp;損益表起日,傳票日期,"&lt;="&amp;損益表訖日,傳票科目,M129,傳票專案,損益表專案)-SUMIFS(傳票借方,傳票日期,"&gt;="&amp;損益表起日,傳票日期,"&lt;="&amp;損益表訖日,傳票科目,M129,傳票專案,損益表專案))),0)</f>
        <v>0</v>
      </c>
    </row>
    <row r="130" spans="1:18">
      <c r="A130" s="204">
        <f t="shared" ca="1" si="147"/>
        <v>37</v>
      </c>
      <c r="B130" s="186" t="b">
        <f t="shared" si="148"/>
        <v>1</v>
      </c>
      <c r="C130" s="139" t="s">
        <v>71</v>
      </c>
      <c r="D130" s="139" t="s">
        <v>71</v>
      </c>
      <c r="E130" s="139" t="s">
        <v>71</v>
      </c>
      <c r="F130" s="139" t="s">
        <v>71</v>
      </c>
      <c r="G130" s="140" t="str">
        <f t="shared" ca="1" si="146"/>
        <v xml:space="preserve"> </v>
      </c>
      <c r="H130" s="140" t="b">
        <f t="shared" si="149"/>
        <v>0</v>
      </c>
      <c r="I130" s="142" t="str">
        <f ca="1">IF(J130,COUNTIF(OFFSET(J130,ROW()*-1+3,,ROW()-2),TRUE)," ")</f>
        <v xml:space="preserve"> </v>
      </c>
      <c r="J130" s="142" t="b">
        <f t="shared" si="150"/>
        <v>0</v>
      </c>
      <c r="K130" s="142" t="str">
        <f ca="1">IF(L130,COUNTIF(OFFSET(L130,ROW()*-1+3,,ROW()-2),TRUE)," ")</f>
        <v xml:space="preserve"> </v>
      </c>
      <c r="L130" s="142" t="b">
        <f t="shared" si="151"/>
        <v>0</v>
      </c>
      <c r="M130" s="215">
        <v>5302</v>
      </c>
      <c r="N130" s="184" t="s">
        <v>79</v>
      </c>
      <c r="O130" s="216" t="s">
        <v>336</v>
      </c>
      <c r="P130" s="184" t="s">
        <v>11</v>
      </c>
      <c r="Q130" s="310">
        <f t="shared" si="152"/>
        <v>0</v>
      </c>
      <c r="R130" s="310">
        <f t="shared" si="153"/>
        <v>0</v>
      </c>
    </row>
    <row r="131" spans="1:18">
      <c r="A131" s="204">
        <f t="shared" ca="1" si="147"/>
        <v>38</v>
      </c>
      <c r="B131" s="186" t="b">
        <f t="shared" si="148"/>
        <v>1</v>
      </c>
      <c r="C131" s="139" t="s">
        <v>71</v>
      </c>
      <c r="D131" s="139" t="s">
        <v>71</v>
      </c>
      <c r="E131" s="139" t="s">
        <v>71</v>
      </c>
      <c r="F131" s="139" t="s">
        <v>71</v>
      </c>
      <c r="G131" s="140" t="str">
        <f t="shared" ca="1" si="146"/>
        <v xml:space="preserve"> </v>
      </c>
      <c r="H131" s="140" t="b">
        <f t="shared" si="149"/>
        <v>0</v>
      </c>
      <c r="I131" s="142" t="str">
        <f t="shared" ref="I131:I140" ca="1" si="154">IF(J131,COUNTIF(OFFSET(J131,ROW()*-1+3,,ROW()-2),TRUE)," ")</f>
        <v xml:space="preserve"> </v>
      </c>
      <c r="J131" s="142" t="b">
        <f t="shared" si="150"/>
        <v>0</v>
      </c>
      <c r="K131" s="142" t="str">
        <f t="shared" ref="K131:K140" ca="1" si="155">IF(L131,COUNTIF(OFFSET(L131,ROW()*-1+3,,ROW()-2),TRUE)," ")</f>
        <v xml:space="preserve"> </v>
      </c>
      <c r="L131" s="142" t="b">
        <f t="shared" si="151"/>
        <v>0</v>
      </c>
      <c r="M131" s="215">
        <v>5303</v>
      </c>
      <c r="N131" s="184" t="s">
        <v>79</v>
      </c>
      <c r="O131" s="216" t="s">
        <v>337</v>
      </c>
      <c r="P131" s="184" t="s">
        <v>11</v>
      </c>
      <c r="Q131" s="310">
        <f t="shared" si="152"/>
        <v>0</v>
      </c>
      <c r="R131" s="310">
        <f t="shared" si="153"/>
        <v>0</v>
      </c>
    </row>
    <row r="132" spans="1:18">
      <c r="A132" s="204" t="str">
        <f t="shared" ca="1" si="147"/>
        <v xml:space="preserve"> </v>
      </c>
      <c r="B132" s="186" t="b">
        <f t="shared" si="148"/>
        <v>0</v>
      </c>
      <c r="C132" s="139" t="s">
        <v>71</v>
      </c>
      <c r="D132" s="139" t="s">
        <v>71</v>
      </c>
      <c r="E132" s="139" t="s">
        <v>71</v>
      </c>
      <c r="F132" s="139" t="s">
        <v>71</v>
      </c>
      <c r="G132" s="140" t="str">
        <f t="shared" ca="1" si="146"/>
        <v xml:space="preserve"> </v>
      </c>
      <c r="H132" s="140" t="b">
        <f t="shared" si="149"/>
        <v>0</v>
      </c>
      <c r="I132" s="142" t="str">
        <f t="shared" ca="1" si="154"/>
        <v xml:space="preserve"> </v>
      </c>
      <c r="J132" s="142" t="b">
        <f t="shared" si="150"/>
        <v>0</v>
      </c>
      <c r="K132" s="142" t="str">
        <f t="shared" ca="1" si="155"/>
        <v xml:space="preserve"> </v>
      </c>
      <c r="L132" s="142" t="b">
        <f t="shared" si="151"/>
        <v>0</v>
      </c>
      <c r="M132" s="215">
        <v>5304</v>
      </c>
      <c r="N132" s="184"/>
      <c r="O132" s="216" t="s">
        <v>338</v>
      </c>
      <c r="P132" s="184" t="s">
        <v>11</v>
      </c>
      <c r="Q132" s="310">
        <f t="shared" si="152"/>
        <v>0</v>
      </c>
      <c r="R132" s="310">
        <f t="shared" si="153"/>
        <v>0</v>
      </c>
    </row>
    <row r="133" spans="1:18">
      <c r="A133" s="204" t="str">
        <f t="shared" ref="A133:A138" ca="1" si="156">IF(B133,COUNTIF(OFFSET(B133,ROW()*-1+3,,ROW()-2),TRUE)," ")</f>
        <v xml:space="preserve"> </v>
      </c>
      <c r="B133" s="186" t="b">
        <f t="shared" ref="B133:B138" si="157">N133="Y"</f>
        <v>0</v>
      </c>
      <c r="C133" s="139" t="s">
        <v>71</v>
      </c>
      <c r="D133" s="139" t="s">
        <v>71</v>
      </c>
      <c r="E133" s="139" t="s">
        <v>71</v>
      </c>
      <c r="F133" s="139" t="s">
        <v>71</v>
      </c>
      <c r="G133" s="140" t="str">
        <f t="shared" ref="G133:G138" ca="1" si="158">IF(H133,COUNTIF(OFFSET(H133,ROW()*-1+3,,ROW()-2),TRUE)," ")</f>
        <v xml:space="preserve"> </v>
      </c>
      <c r="H133" s="140" t="b">
        <f t="shared" ref="H133:H138" si="159">R133&lt;&gt;0</f>
        <v>0</v>
      </c>
      <c r="I133" s="142" t="str">
        <f t="shared" ca="1" si="154"/>
        <v xml:space="preserve"> </v>
      </c>
      <c r="J133" s="142" t="b">
        <f t="shared" ref="J133:J138" si="160">AND(P133="借",Q133&lt;&gt;0)</f>
        <v>0</v>
      </c>
      <c r="K133" s="142" t="str">
        <f t="shared" ca="1" si="155"/>
        <v xml:space="preserve"> </v>
      </c>
      <c r="L133" s="142" t="b">
        <f t="shared" ref="L133:L138" si="161">AND(P133="貸",Q133&lt;&gt;0)</f>
        <v>0</v>
      </c>
      <c r="M133" s="215">
        <v>5305</v>
      </c>
      <c r="N133" s="184"/>
      <c r="O133" s="216" t="s">
        <v>339</v>
      </c>
      <c r="P133" s="184" t="s">
        <v>11</v>
      </c>
      <c r="Q133" s="310">
        <f t="shared" si="152"/>
        <v>0</v>
      </c>
      <c r="R133" s="310">
        <f t="shared" si="153"/>
        <v>0</v>
      </c>
    </row>
    <row r="134" spans="1:18">
      <c r="A134" s="204" t="str">
        <f t="shared" ca="1" si="156"/>
        <v xml:space="preserve"> </v>
      </c>
      <c r="B134" s="186" t="b">
        <f t="shared" si="157"/>
        <v>0</v>
      </c>
      <c r="C134" s="139" t="s">
        <v>71</v>
      </c>
      <c r="D134" s="139" t="s">
        <v>71</v>
      </c>
      <c r="E134" s="139" t="s">
        <v>71</v>
      </c>
      <c r="F134" s="139" t="s">
        <v>71</v>
      </c>
      <c r="G134" s="140" t="str">
        <f t="shared" ca="1" si="158"/>
        <v xml:space="preserve"> </v>
      </c>
      <c r="H134" s="140" t="b">
        <f t="shared" si="159"/>
        <v>0</v>
      </c>
      <c r="I134" s="142" t="str">
        <f t="shared" ca="1" si="154"/>
        <v xml:space="preserve"> </v>
      </c>
      <c r="J134" s="142" t="b">
        <f t="shared" si="160"/>
        <v>0</v>
      </c>
      <c r="K134" s="142" t="str">
        <f t="shared" ca="1" si="155"/>
        <v xml:space="preserve"> </v>
      </c>
      <c r="L134" s="142" t="b">
        <f t="shared" si="161"/>
        <v>0</v>
      </c>
      <c r="M134" s="215">
        <v>5306</v>
      </c>
      <c r="N134" s="184"/>
      <c r="O134" s="216" t="s">
        <v>346</v>
      </c>
      <c r="P134" s="184" t="s">
        <v>11</v>
      </c>
      <c r="Q134" s="310">
        <f t="shared" si="152"/>
        <v>0</v>
      </c>
      <c r="R134" s="310">
        <f t="shared" si="153"/>
        <v>0</v>
      </c>
    </row>
    <row r="135" spans="1:18">
      <c r="A135" s="204" t="str">
        <f t="shared" ca="1" si="156"/>
        <v xml:space="preserve"> </v>
      </c>
      <c r="B135" s="186" t="b">
        <f t="shared" si="157"/>
        <v>0</v>
      </c>
      <c r="C135" s="139" t="s">
        <v>71</v>
      </c>
      <c r="D135" s="139" t="s">
        <v>71</v>
      </c>
      <c r="E135" s="139" t="s">
        <v>71</v>
      </c>
      <c r="F135" s="139" t="s">
        <v>71</v>
      </c>
      <c r="G135" s="140" t="str">
        <f t="shared" ca="1" si="158"/>
        <v xml:space="preserve"> </v>
      </c>
      <c r="H135" s="140" t="b">
        <f t="shared" si="159"/>
        <v>0</v>
      </c>
      <c r="I135" s="142" t="str">
        <f t="shared" ca="1" si="154"/>
        <v xml:space="preserve"> </v>
      </c>
      <c r="J135" s="142" t="b">
        <f t="shared" si="160"/>
        <v>0</v>
      </c>
      <c r="K135" s="142" t="str">
        <f t="shared" ca="1" si="155"/>
        <v xml:space="preserve"> </v>
      </c>
      <c r="L135" s="142" t="b">
        <f t="shared" si="161"/>
        <v>0</v>
      </c>
      <c r="M135" s="215">
        <v>5307</v>
      </c>
      <c r="N135" s="184"/>
      <c r="O135" s="216" t="s">
        <v>340</v>
      </c>
      <c r="P135" s="184" t="s">
        <v>11</v>
      </c>
      <c r="Q135" s="310">
        <f t="shared" si="152"/>
        <v>0</v>
      </c>
      <c r="R135" s="310">
        <f t="shared" si="153"/>
        <v>0</v>
      </c>
    </row>
    <row r="136" spans="1:18">
      <c r="A136" s="204" t="str">
        <f t="shared" ca="1" si="156"/>
        <v xml:space="preserve"> </v>
      </c>
      <c r="B136" s="186" t="b">
        <f t="shared" si="157"/>
        <v>0</v>
      </c>
      <c r="C136" s="139" t="s">
        <v>71</v>
      </c>
      <c r="D136" s="139" t="s">
        <v>71</v>
      </c>
      <c r="E136" s="139" t="s">
        <v>71</v>
      </c>
      <c r="F136" s="139" t="s">
        <v>71</v>
      </c>
      <c r="G136" s="140" t="str">
        <f t="shared" ca="1" si="158"/>
        <v xml:space="preserve"> </v>
      </c>
      <c r="H136" s="140" t="b">
        <f t="shared" si="159"/>
        <v>0</v>
      </c>
      <c r="I136" s="142" t="str">
        <f t="shared" ca="1" si="154"/>
        <v xml:space="preserve"> </v>
      </c>
      <c r="J136" s="142" t="b">
        <f t="shared" si="160"/>
        <v>0</v>
      </c>
      <c r="K136" s="142" t="str">
        <f t="shared" ca="1" si="155"/>
        <v xml:space="preserve"> </v>
      </c>
      <c r="L136" s="142" t="b">
        <f t="shared" si="161"/>
        <v>0</v>
      </c>
      <c r="M136" s="215">
        <v>5308</v>
      </c>
      <c r="N136" s="184"/>
      <c r="O136" s="216" t="s">
        <v>341</v>
      </c>
      <c r="P136" s="184" t="s">
        <v>11</v>
      </c>
      <c r="Q136" s="310">
        <f t="shared" si="152"/>
        <v>0</v>
      </c>
      <c r="R136" s="310">
        <f t="shared" si="153"/>
        <v>0</v>
      </c>
    </row>
    <row r="137" spans="1:18">
      <c r="A137" s="204" t="str">
        <f t="shared" ca="1" si="156"/>
        <v xml:space="preserve"> </v>
      </c>
      <c r="B137" s="186" t="b">
        <f t="shared" si="157"/>
        <v>0</v>
      </c>
      <c r="C137" s="139" t="s">
        <v>71</v>
      </c>
      <c r="D137" s="139" t="s">
        <v>71</v>
      </c>
      <c r="E137" s="139" t="s">
        <v>71</v>
      </c>
      <c r="F137" s="139" t="s">
        <v>71</v>
      </c>
      <c r="G137" s="140" t="str">
        <f t="shared" ca="1" si="158"/>
        <v xml:space="preserve"> </v>
      </c>
      <c r="H137" s="140" t="b">
        <f t="shared" si="159"/>
        <v>0</v>
      </c>
      <c r="I137" s="142" t="str">
        <f t="shared" ca="1" si="154"/>
        <v xml:space="preserve"> </v>
      </c>
      <c r="J137" s="142" t="b">
        <f t="shared" si="160"/>
        <v>0</v>
      </c>
      <c r="K137" s="142" t="str">
        <f t="shared" ca="1" si="155"/>
        <v xml:space="preserve"> </v>
      </c>
      <c r="L137" s="142" t="b">
        <f t="shared" si="161"/>
        <v>0</v>
      </c>
      <c r="M137" s="215">
        <v>5309</v>
      </c>
      <c r="N137" s="184"/>
      <c r="O137" s="216" t="s">
        <v>342</v>
      </c>
      <c r="P137" s="184" t="s">
        <v>11</v>
      </c>
      <c r="Q137" s="310">
        <f t="shared" si="152"/>
        <v>0</v>
      </c>
      <c r="R137" s="310">
        <f t="shared" si="153"/>
        <v>0</v>
      </c>
    </row>
    <row r="138" spans="1:18">
      <c r="A138" s="204" t="str">
        <f t="shared" ca="1" si="156"/>
        <v xml:space="preserve"> </v>
      </c>
      <c r="B138" s="186" t="b">
        <f t="shared" si="157"/>
        <v>0</v>
      </c>
      <c r="C138" s="139" t="s">
        <v>71</v>
      </c>
      <c r="D138" s="139" t="s">
        <v>71</v>
      </c>
      <c r="E138" s="139" t="s">
        <v>71</v>
      </c>
      <c r="F138" s="139" t="s">
        <v>71</v>
      </c>
      <c r="G138" s="140" t="str">
        <f t="shared" ca="1" si="158"/>
        <v xml:space="preserve"> </v>
      </c>
      <c r="H138" s="140" t="b">
        <f t="shared" si="159"/>
        <v>0</v>
      </c>
      <c r="I138" s="142" t="str">
        <f t="shared" ca="1" si="154"/>
        <v xml:space="preserve"> </v>
      </c>
      <c r="J138" s="142" t="b">
        <f t="shared" si="160"/>
        <v>0</v>
      </c>
      <c r="K138" s="142" t="str">
        <f t="shared" ca="1" si="155"/>
        <v xml:space="preserve"> </v>
      </c>
      <c r="L138" s="142" t="b">
        <f t="shared" si="161"/>
        <v>0</v>
      </c>
      <c r="M138" s="215">
        <v>5310</v>
      </c>
      <c r="N138" s="184"/>
      <c r="O138" s="216" t="s">
        <v>343</v>
      </c>
      <c r="P138" s="184" t="s">
        <v>11</v>
      </c>
      <c r="Q138" s="310">
        <f t="shared" si="152"/>
        <v>0</v>
      </c>
      <c r="R138" s="310">
        <f t="shared" si="153"/>
        <v>0</v>
      </c>
    </row>
    <row r="139" spans="1:18">
      <c r="A139" s="204" t="str">
        <f t="shared" ca="1" si="147"/>
        <v xml:space="preserve"> </v>
      </c>
      <c r="B139" s="186" t="b">
        <f t="shared" si="148"/>
        <v>0</v>
      </c>
      <c r="C139" s="139" t="s">
        <v>71</v>
      </c>
      <c r="D139" s="139" t="s">
        <v>71</v>
      </c>
      <c r="E139" s="139" t="s">
        <v>71</v>
      </c>
      <c r="F139" s="139" t="s">
        <v>71</v>
      </c>
      <c r="G139" s="140" t="str">
        <f t="shared" ca="1" si="146"/>
        <v xml:space="preserve"> </v>
      </c>
      <c r="H139" s="140" t="b">
        <f t="shared" si="149"/>
        <v>0</v>
      </c>
      <c r="I139" s="142" t="str">
        <f t="shared" ca="1" si="154"/>
        <v xml:space="preserve"> </v>
      </c>
      <c r="J139" s="142" t="b">
        <f t="shared" si="150"/>
        <v>0</v>
      </c>
      <c r="K139" s="142" t="str">
        <f t="shared" ca="1" si="155"/>
        <v xml:space="preserve"> </v>
      </c>
      <c r="L139" s="142" t="b">
        <f t="shared" si="151"/>
        <v>0</v>
      </c>
      <c r="M139" s="215">
        <v>5311</v>
      </c>
      <c r="N139" s="184"/>
      <c r="O139" s="216" t="s">
        <v>344</v>
      </c>
      <c r="P139" s="184" t="s">
        <v>11</v>
      </c>
      <c r="Q139" s="310">
        <f t="shared" si="152"/>
        <v>0</v>
      </c>
      <c r="R139" s="310">
        <f t="shared" si="153"/>
        <v>0</v>
      </c>
    </row>
    <row r="140" spans="1:18">
      <c r="A140" s="204">
        <f t="shared" ca="1" si="147"/>
        <v>39</v>
      </c>
      <c r="B140" s="186" t="b">
        <f t="shared" si="148"/>
        <v>1</v>
      </c>
      <c r="C140" s="139" t="s">
        <v>71</v>
      </c>
      <c r="D140" s="139" t="s">
        <v>71</v>
      </c>
      <c r="E140" s="139" t="s">
        <v>71</v>
      </c>
      <c r="F140" s="139" t="s">
        <v>71</v>
      </c>
      <c r="G140" s="140" t="str">
        <f t="shared" ca="1" si="146"/>
        <v xml:space="preserve"> </v>
      </c>
      <c r="H140" s="140" t="b">
        <f t="shared" si="149"/>
        <v>0</v>
      </c>
      <c r="I140" s="142" t="str">
        <f t="shared" ca="1" si="154"/>
        <v xml:space="preserve"> </v>
      </c>
      <c r="J140" s="142" t="b">
        <f t="shared" si="150"/>
        <v>0</v>
      </c>
      <c r="K140" s="142" t="str">
        <f t="shared" ca="1" si="155"/>
        <v xml:space="preserve"> </v>
      </c>
      <c r="L140" s="142" t="b">
        <f t="shared" si="151"/>
        <v>0</v>
      </c>
      <c r="M140" s="215">
        <v>5312</v>
      </c>
      <c r="N140" s="184" t="s">
        <v>79</v>
      </c>
      <c r="O140" s="216" t="s">
        <v>345</v>
      </c>
      <c r="P140" s="184" t="s">
        <v>11</v>
      </c>
      <c r="Q140" s="310">
        <f t="shared" si="152"/>
        <v>0</v>
      </c>
      <c r="R140" s="310">
        <f t="shared" si="153"/>
        <v>0</v>
      </c>
    </row>
    <row r="141" spans="1:18" ht="17" customHeight="1">
      <c r="A141" s="204" t="s">
        <v>71</v>
      </c>
      <c r="B141" s="186" t="s">
        <v>71</v>
      </c>
      <c r="C141" s="139" t="s">
        <v>71</v>
      </c>
      <c r="D141" s="139" t="s">
        <v>71</v>
      </c>
      <c r="E141" s="139" t="s">
        <v>71</v>
      </c>
      <c r="F141" s="139" t="s">
        <v>71</v>
      </c>
      <c r="G141" s="140" t="str">
        <f t="shared" ca="1" si="146"/>
        <v xml:space="preserve"> </v>
      </c>
      <c r="H141" s="140" t="b">
        <f t="shared" si="149"/>
        <v>0</v>
      </c>
      <c r="I141" s="142" t="s">
        <v>71</v>
      </c>
      <c r="J141" s="142" t="s">
        <v>71</v>
      </c>
      <c r="K141" s="142" t="s">
        <v>71</v>
      </c>
      <c r="L141" s="142" t="s">
        <v>71</v>
      </c>
      <c r="N141" s="104"/>
      <c r="O141" s="100" t="s">
        <v>334</v>
      </c>
      <c r="Q141" s="310">
        <f>SUMIF(P129:P140,"借",Q129:Q140)-SUMIF(P129:P140,"貸",Q129:Q140)</f>
        <v>0</v>
      </c>
      <c r="R141" s="310">
        <f>SUMIF(P129:P140,"借",R129:R140)-SUMIF(P129:P140,"貸",R129:R140)</f>
        <v>0</v>
      </c>
    </row>
    <row r="142" spans="1:18" ht="17" hidden="1" customHeight="1">
      <c r="A142" s="204" t="s">
        <v>71</v>
      </c>
      <c r="B142" s="186" t="b">
        <f t="shared" ref="B142" si="162">N142="Y"</f>
        <v>0</v>
      </c>
      <c r="C142" s="139" t="s">
        <v>71</v>
      </c>
      <c r="D142" s="139" t="s">
        <v>71</v>
      </c>
      <c r="E142" s="139" t="s">
        <v>71</v>
      </c>
      <c r="F142" s="139" t="s">
        <v>71</v>
      </c>
      <c r="G142" s="140" t="str">
        <f t="shared" ca="1" si="146"/>
        <v xml:space="preserve"> </v>
      </c>
      <c r="H142" s="140" t="b">
        <f>H141</f>
        <v>0</v>
      </c>
      <c r="I142" s="142" t="s">
        <v>71</v>
      </c>
      <c r="J142" s="142" t="s">
        <v>71</v>
      </c>
      <c r="K142" s="142" t="s">
        <v>71</v>
      </c>
      <c r="L142" s="142" t="s">
        <v>71</v>
      </c>
      <c r="N142" s="104"/>
      <c r="O142" s="100" t="s">
        <v>71</v>
      </c>
      <c r="Q142" s="310"/>
      <c r="R142" s="310"/>
    </row>
    <row r="143" spans="1:18" ht="17" customHeight="1">
      <c r="A143" s="204" t="s">
        <v>71</v>
      </c>
      <c r="B143" s="186" t="s">
        <v>71</v>
      </c>
      <c r="C143" s="139" t="s">
        <v>71</v>
      </c>
      <c r="D143" s="139" t="s">
        <v>71</v>
      </c>
      <c r="E143" s="139" t="s">
        <v>71</v>
      </c>
      <c r="F143" s="139" t="s">
        <v>71</v>
      </c>
      <c r="G143" s="140" t="str">
        <f t="shared" ref="G143:G153" ca="1" si="163">IF(H143,COUNTIF(OFFSET(H143,ROW()*-1+3,,ROW()-2),TRUE)," ")</f>
        <v xml:space="preserve"> </v>
      </c>
      <c r="H143" s="140" t="b">
        <f>H152</f>
        <v>0</v>
      </c>
      <c r="I143" s="142" t="s">
        <v>71</v>
      </c>
      <c r="J143" s="142" t="s">
        <v>71</v>
      </c>
      <c r="K143" s="142" t="s">
        <v>71</v>
      </c>
      <c r="L143" s="142" t="s">
        <v>71</v>
      </c>
      <c r="N143" s="104"/>
      <c r="O143" s="100" t="s">
        <v>350</v>
      </c>
      <c r="Q143" s="310"/>
      <c r="R143" s="310"/>
    </row>
    <row r="144" spans="1:18">
      <c r="A144" s="204">
        <f t="shared" ref="A144:A151" ca="1" si="164">IF(B144,COUNTIF(OFFSET(B144,ROW()*-1+3,,ROW()-2),TRUE)," ")</f>
        <v>40</v>
      </c>
      <c r="B144" s="186" t="b">
        <f t="shared" ref="B144:B151" si="165">N144="Y"</f>
        <v>1</v>
      </c>
      <c r="C144" s="139" t="s">
        <v>71</v>
      </c>
      <c r="D144" s="139" t="s">
        <v>71</v>
      </c>
      <c r="E144" s="139" t="s">
        <v>71</v>
      </c>
      <c r="F144" s="139" t="s">
        <v>71</v>
      </c>
      <c r="G144" s="140" t="str">
        <f t="shared" ca="1" si="163"/>
        <v xml:space="preserve"> </v>
      </c>
      <c r="H144" s="140" t="b">
        <f t="shared" ref="H144:H152" si="166">R144&lt;&gt;0</f>
        <v>0</v>
      </c>
      <c r="I144" s="142" t="str">
        <f ca="1">IF(J144,COUNTIF(OFFSET(J144,ROW()*-1+3,,ROW()-2),TRUE)," ")</f>
        <v xml:space="preserve"> </v>
      </c>
      <c r="J144" s="142" t="b">
        <f t="shared" ref="J144:J151" si="167">AND(P144="借",Q144&lt;&gt;0)</f>
        <v>0</v>
      </c>
      <c r="K144" s="142" t="str">
        <f ca="1">IF(L144,COUNTIF(OFFSET(L144,ROW()*-1+3,,ROW()-2),TRUE)," ")</f>
        <v xml:space="preserve"> </v>
      </c>
      <c r="L144" s="142" t="b">
        <f t="shared" ref="L144:L151" si="168">AND(P144="貸",Q144&lt;&gt;0)</f>
        <v>0</v>
      </c>
      <c r="M144" s="215">
        <v>5401</v>
      </c>
      <c r="N144" s="184" t="s">
        <v>79</v>
      </c>
      <c r="O144" s="216" t="s">
        <v>352</v>
      </c>
      <c r="P144" s="184" t="s">
        <v>11</v>
      </c>
      <c r="Q144" s="310">
        <f t="shared" ref="Q144:Q151" si="169">IF(N144="Y",IF($P144="借",SUMIFS(傳票借方,傳票日期,"&lt;="&amp;資產負債表日,傳票科目,M144)-SUMIFS(傳票貸方,傳票日期,"&lt;="&amp;資產負債表日,傳票科目,M144),SUMIFS(傳票貸方,傳票日期,"&lt;="&amp;資產負債表日,傳票科目,M144)-SUMIFS(傳票借方,傳票日期,"&lt;="&amp;資產負債表日,傳票科目,M144)),0)</f>
        <v>0</v>
      </c>
      <c r="R144" s="310">
        <f t="shared" ref="R144:R151" si="170">IF(N144="Y",IF(損益表專案="全部",IF($P144="借", SUMIFS(傳票借方,傳票日期,"&gt;="&amp;損益表起日,傳票日期,"&lt;="&amp;損益表訖日,傳票科目,M144)-SUMIFS(傳票貸方,傳票日期,"&gt;="&amp;損益表起日,傳票日期,"&lt;="&amp;損益表訖日,傳票科目,M144), SUMIFS(傳票貸方,傳票日期,"&gt;="&amp;損益表起日,傳票日期,"&lt;="&amp;損益表訖日,傳票科目,M144)-SUMIFS(傳票借方,傳票日期,"&gt;="&amp;損益表起日,傳票日期,"&lt;="&amp;損益表訖日,傳票科目,M144)),
IF($P144="借", SUMIFS(傳票借方,傳票日期,"&gt;="&amp;損益表起日,傳票日期,"&lt;="&amp;損益表訖日,傳票科目,M144,傳票專案,損益表專案)-SUMIFS(傳票貸方,傳票日期,"&gt;="&amp;損益表起日,傳票日期,"&lt;="&amp;損益表訖日,傳票科目,M144,傳票專案,損益表專案), SUMIFS(傳票貸方,傳票日期,"&gt;="&amp;損益表起日,傳票日期,"&lt;="&amp;損益表訖日,傳票科目,M144,傳票專案,損益表專案)-SUMIFS(傳票借方,傳票日期,"&gt;="&amp;損益表起日,傳票日期,"&lt;="&amp;損益表訖日,傳票科目,M144,傳票專案,損益表專案))),0)</f>
        <v>0</v>
      </c>
    </row>
    <row r="145" spans="1:18">
      <c r="A145" s="204" t="str">
        <f t="shared" ca="1" si="164"/>
        <v xml:space="preserve"> </v>
      </c>
      <c r="B145" s="186" t="b">
        <f t="shared" si="165"/>
        <v>0</v>
      </c>
      <c r="C145" s="139" t="s">
        <v>71</v>
      </c>
      <c r="D145" s="139" t="s">
        <v>71</v>
      </c>
      <c r="E145" s="139" t="s">
        <v>71</v>
      </c>
      <c r="F145" s="139" t="s">
        <v>71</v>
      </c>
      <c r="G145" s="140" t="str">
        <f t="shared" ca="1" si="163"/>
        <v xml:space="preserve"> </v>
      </c>
      <c r="H145" s="140" t="b">
        <f t="shared" si="166"/>
        <v>0</v>
      </c>
      <c r="I145" s="142" t="str">
        <f ca="1">IF(J145,COUNTIF(OFFSET(J145,ROW()*-1+3,,ROW()-2),TRUE)," ")</f>
        <v xml:space="preserve"> </v>
      </c>
      <c r="J145" s="142" t="b">
        <f t="shared" si="167"/>
        <v>0</v>
      </c>
      <c r="K145" s="142" t="str">
        <f ca="1">IF(L145,COUNTIF(OFFSET(L145,ROW()*-1+3,,ROW()-2),TRUE)," ")</f>
        <v xml:space="preserve"> </v>
      </c>
      <c r="L145" s="142" t="b">
        <f t="shared" si="168"/>
        <v>0</v>
      </c>
      <c r="M145" s="215">
        <v>5402</v>
      </c>
      <c r="N145" s="184"/>
      <c r="O145" s="216" t="s">
        <v>353</v>
      </c>
      <c r="P145" s="184" t="s">
        <v>11</v>
      </c>
      <c r="Q145" s="310">
        <f t="shared" si="169"/>
        <v>0</v>
      </c>
      <c r="R145" s="310">
        <f t="shared" si="170"/>
        <v>0</v>
      </c>
    </row>
    <row r="146" spans="1:18">
      <c r="A146" s="204" t="str">
        <f t="shared" ca="1" si="164"/>
        <v xml:space="preserve"> </v>
      </c>
      <c r="B146" s="186" t="b">
        <f t="shared" si="165"/>
        <v>0</v>
      </c>
      <c r="C146" s="139" t="s">
        <v>71</v>
      </c>
      <c r="D146" s="139" t="s">
        <v>71</v>
      </c>
      <c r="E146" s="139" t="s">
        <v>71</v>
      </c>
      <c r="F146" s="139" t="s">
        <v>71</v>
      </c>
      <c r="G146" s="140" t="str">
        <f t="shared" ca="1" si="163"/>
        <v xml:space="preserve"> </v>
      </c>
      <c r="H146" s="140" t="b">
        <f t="shared" si="166"/>
        <v>0</v>
      </c>
      <c r="I146" s="142" t="str">
        <f t="shared" ref="I146:I151" ca="1" si="171">IF(J146,COUNTIF(OFFSET(J146,ROW()*-1+3,,ROW()-2),TRUE)," ")</f>
        <v xml:space="preserve"> </v>
      </c>
      <c r="J146" s="142" t="b">
        <f t="shared" si="167"/>
        <v>0</v>
      </c>
      <c r="K146" s="142" t="str">
        <f t="shared" ref="K146:K151" ca="1" si="172">IF(L146,COUNTIF(OFFSET(L146,ROW()*-1+3,,ROW()-2),TRUE)," ")</f>
        <v xml:space="preserve"> </v>
      </c>
      <c r="L146" s="142" t="b">
        <f t="shared" si="168"/>
        <v>0</v>
      </c>
      <c r="M146" s="215">
        <v>5403</v>
      </c>
      <c r="N146" s="184"/>
      <c r="O146" s="216" t="s">
        <v>354</v>
      </c>
      <c r="P146" s="184" t="s">
        <v>11</v>
      </c>
      <c r="Q146" s="310">
        <f t="shared" si="169"/>
        <v>0</v>
      </c>
      <c r="R146" s="310">
        <f t="shared" si="170"/>
        <v>0</v>
      </c>
    </row>
    <row r="147" spans="1:18">
      <c r="A147" s="204" t="str">
        <f t="shared" ca="1" si="164"/>
        <v xml:space="preserve"> </v>
      </c>
      <c r="B147" s="186" t="b">
        <f t="shared" si="165"/>
        <v>0</v>
      </c>
      <c r="C147" s="139" t="s">
        <v>71</v>
      </c>
      <c r="D147" s="139" t="s">
        <v>71</v>
      </c>
      <c r="E147" s="139" t="s">
        <v>71</v>
      </c>
      <c r="F147" s="139" t="s">
        <v>71</v>
      </c>
      <c r="G147" s="140" t="str">
        <f t="shared" ca="1" si="163"/>
        <v xml:space="preserve"> </v>
      </c>
      <c r="H147" s="140" t="b">
        <f t="shared" si="166"/>
        <v>0</v>
      </c>
      <c r="I147" s="142" t="str">
        <f t="shared" ca="1" si="171"/>
        <v xml:space="preserve"> </v>
      </c>
      <c r="J147" s="142" t="b">
        <f t="shared" si="167"/>
        <v>0</v>
      </c>
      <c r="K147" s="142" t="str">
        <f t="shared" ca="1" si="172"/>
        <v xml:space="preserve"> </v>
      </c>
      <c r="L147" s="142" t="b">
        <f t="shared" si="168"/>
        <v>0</v>
      </c>
      <c r="M147" s="215">
        <v>5404</v>
      </c>
      <c r="N147" s="184"/>
      <c r="O147" s="216" t="s">
        <v>355</v>
      </c>
      <c r="P147" s="184" t="s">
        <v>11</v>
      </c>
      <c r="Q147" s="310">
        <f t="shared" si="169"/>
        <v>0</v>
      </c>
      <c r="R147" s="310">
        <f t="shared" si="170"/>
        <v>0</v>
      </c>
    </row>
    <row r="148" spans="1:18">
      <c r="A148" s="204" t="str">
        <f t="shared" ca="1" si="164"/>
        <v xml:space="preserve"> </v>
      </c>
      <c r="B148" s="186" t="b">
        <f t="shared" si="165"/>
        <v>0</v>
      </c>
      <c r="C148" s="139" t="s">
        <v>71</v>
      </c>
      <c r="D148" s="139" t="s">
        <v>71</v>
      </c>
      <c r="E148" s="139" t="s">
        <v>71</v>
      </c>
      <c r="F148" s="139" t="s">
        <v>71</v>
      </c>
      <c r="G148" s="140" t="str">
        <f t="shared" ca="1" si="163"/>
        <v xml:space="preserve"> </v>
      </c>
      <c r="H148" s="140" t="b">
        <f t="shared" si="166"/>
        <v>0</v>
      </c>
      <c r="I148" s="142" t="str">
        <f t="shared" ca="1" si="171"/>
        <v xml:space="preserve"> </v>
      </c>
      <c r="J148" s="142" t="b">
        <f t="shared" si="167"/>
        <v>0</v>
      </c>
      <c r="K148" s="142" t="str">
        <f t="shared" ca="1" si="172"/>
        <v xml:space="preserve"> </v>
      </c>
      <c r="L148" s="142" t="b">
        <f t="shared" si="168"/>
        <v>0</v>
      </c>
      <c r="M148" s="215">
        <v>5405</v>
      </c>
      <c r="N148" s="184"/>
      <c r="O148" s="216" t="s">
        <v>356</v>
      </c>
      <c r="P148" s="184" t="s">
        <v>11</v>
      </c>
      <c r="Q148" s="310">
        <f t="shared" si="169"/>
        <v>0</v>
      </c>
      <c r="R148" s="310">
        <f t="shared" si="170"/>
        <v>0</v>
      </c>
    </row>
    <row r="149" spans="1:18">
      <c r="A149" s="204">
        <f t="shared" ca="1" si="164"/>
        <v>41</v>
      </c>
      <c r="B149" s="186" t="b">
        <f t="shared" si="165"/>
        <v>1</v>
      </c>
      <c r="C149" s="139" t="s">
        <v>71</v>
      </c>
      <c r="D149" s="139" t="s">
        <v>71</v>
      </c>
      <c r="E149" s="139" t="s">
        <v>71</v>
      </c>
      <c r="F149" s="139" t="s">
        <v>71</v>
      </c>
      <c r="G149" s="140" t="str">
        <f t="shared" ca="1" si="163"/>
        <v xml:space="preserve"> </v>
      </c>
      <c r="H149" s="140" t="b">
        <f t="shared" si="166"/>
        <v>0</v>
      </c>
      <c r="I149" s="142" t="str">
        <f t="shared" ca="1" si="171"/>
        <v xml:space="preserve"> </v>
      </c>
      <c r="J149" s="142" t="b">
        <f t="shared" si="167"/>
        <v>0</v>
      </c>
      <c r="K149" s="142" t="str">
        <f t="shared" ca="1" si="172"/>
        <v xml:space="preserve"> </v>
      </c>
      <c r="L149" s="142" t="b">
        <f t="shared" si="168"/>
        <v>0</v>
      </c>
      <c r="M149" s="215">
        <v>5407</v>
      </c>
      <c r="N149" s="184" t="s">
        <v>79</v>
      </c>
      <c r="O149" s="216" t="s">
        <v>357</v>
      </c>
      <c r="P149" s="184" t="s">
        <v>11</v>
      </c>
      <c r="Q149" s="310">
        <f t="shared" si="169"/>
        <v>0</v>
      </c>
      <c r="R149" s="310">
        <f t="shared" si="170"/>
        <v>0</v>
      </c>
    </row>
    <row r="150" spans="1:18">
      <c r="A150" s="204" t="str">
        <f t="shared" ca="1" si="164"/>
        <v xml:space="preserve"> </v>
      </c>
      <c r="B150" s="186" t="b">
        <f t="shared" si="165"/>
        <v>0</v>
      </c>
      <c r="C150" s="139" t="s">
        <v>71</v>
      </c>
      <c r="D150" s="139" t="s">
        <v>71</v>
      </c>
      <c r="E150" s="139" t="s">
        <v>71</v>
      </c>
      <c r="F150" s="139" t="s">
        <v>71</v>
      </c>
      <c r="G150" s="140" t="str">
        <f t="shared" ca="1" si="163"/>
        <v xml:space="preserve"> </v>
      </c>
      <c r="H150" s="140" t="b">
        <f t="shared" si="166"/>
        <v>0</v>
      </c>
      <c r="I150" s="142" t="str">
        <f t="shared" ca="1" si="171"/>
        <v xml:space="preserve"> </v>
      </c>
      <c r="J150" s="142" t="b">
        <f t="shared" si="167"/>
        <v>0</v>
      </c>
      <c r="K150" s="142" t="str">
        <f t="shared" ca="1" si="172"/>
        <v xml:space="preserve"> </v>
      </c>
      <c r="L150" s="142" t="b">
        <f t="shared" si="168"/>
        <v>0</v>
      </c>
      <c r="M150" s="215">
        <v>5408</v>
      </c>
      <c r="N150" s="184"/>
      <c r="O150" s="216" t="s">
        <v>358</v>
      </c>
      <c r="P150" s="184" t="s">
        <v>11</v>
      </c>
      <c r="Q150" s="310">
        <f t="shared" si="169"/>
        <v>0</v>
      </c>
      <c r="R150" s="310">
        <f t="shared" si="170"/>
        <v>0</v>
      </c>
    </row>
    <row r="151" spans="1:18">
      <c r="A151" s="204">
        <f t="shared" ca="1" si="164"/>
        <v>42</v>
      </c>
      <c r="B151" s="186" t="b">
        <f t="shared" si="165"/>
        <v>1</v>
      </c>
      <c r="C151" s="139" t="s">
        <v>71</v>
      </c>
      <c r="D151" s="139" t="s">
        <v>71</v>
      </c>
      <c r="E151" s="139" t="s">
        <v>71</v>
      </c>
      <c r="F151" s="139" t="s">
        <v>71</v>
      </c>
      <c r="G151" s="140" t="str">
        <f t="shared" ca="1" si="163"/>
        <v xml:space="preserve"> </v>
      </c>
      <c r="H151" s="140" t="b">
        <f t="shared" si="166"/>
        <v>0</v>
      </c>
      <c r="I151" s="142" t="str">
        <f t="shared" ca="1" si="171"/>
        <v xml:space="preserve"> </v>
      </c>
      <c r="J151" s="142" t="b">
        <f t="shared" si="167"/>
        <v>0</v>
      </c>
      <c r="K151" s="142" t="str">
        <f t="shared" ca="1" si="172"/>
        <v xml:space="preserve"> </v>
      </c>
      <c r="L151" s="142" t="b">
        <f t="shared" si="168"/>
        <v>0</v>
      </c>
      <c r="M151" s="215">
        <v>5409</v>
      </c>
      <c r="N151" s="184" t="s">
        <v>79</v>
      </c>
      <c r="O151" s="216" t="s">
        <v>359</v>
      </c>
      <c r="P151" s="184" t="s">
        <v>11</v>
      </c>
      <c r="Q151" s="310">
        <f t="shared" si="169"/>
        <v>0</v>
      </c>
      <c r="R151" s="310">
        <f t="shared" si="170"/>
        <v>0</v>
      </c>
    </row>
    <row r="152" spans="1:18" ht="17" customHeight="1">
      <c r="A152" s="204" t="s">
        <v>71</v>
      </c>
      <c r="B152" s="186" t="s">
        <v>71</v>
      </c>
      <c r="C152" s="139" t="s">
        <v>71</v>
      </c>
      <c r="D152" s="139" t="s">
        <v>71</v>
      </c>
      <c r="E152" s="139" t="s">
        <v>71</v>
      </c>
      <c r="F152" s="139" t="s">
        <v>71</v>
      </c>
      <c r="G152" s="140" t="str">
        <f t="shared" ca="1" si="163"/>
        <v xml:space="preserve"> </v>
      </c>
      <c r="H152" s="140" t="b">
        <f t="shared" si="166"/>
        <v>0</v>
      </c>
      <c r="I152" s="142" t="s">
        <v>71</v>
      </c>
      <c r="J152" s="142" t="s">
        <v>71</v>
      </c>
      <c r="K152" s="142" t="s">
        <v>71</v>
      </c>
      <c r="L152" s="142" t="s">
        <v>71</v>
      </c>
      <c r="N152" s="104"/>
      <c r="O152" s="100" t="s">
        <v>351</v>
      </c>
      <c r="Q152" s="310">
        <f>SUMIF(P144:P151,"借",Q144:Q151)-SUMIF(P144:P151,"貸",Q144:Q151)</f>
        <v>0</v>
      </c>
      <c r="R152" s="310">
        <f>SUMIF(P144:P151,"借",R144:R151)-SUMIF(P144:P151,"貸",R144:R151)</f>
        <v>0</v>
      </c>
    </row>
    <row r="153" spans="1:18" ht="17" hidden="1" customHeight="1">
      <c r="A153" s="204" t="s">
        <v>71</v>
      </c>
      <c r="B153" s="186" t="b">
        <f t="shared" ref="B153" si="173">N153="Y"</f>
        <v>0</v>
      </c>
      <c r="C153" s="139" t="s">
        <v>71</v>
      </c>
      <c r="D153" s="139" t="s">
        <v>71</v>
      </c>
      <c r="E153" s="139" t="s">
        <v>71</v>
      </c>
      <c r="F153" s="139" t="s">
        <v>71</v>
      </c>
      <c r="G153" s="140" t="str">
        <f t="shared" ca="1" si="163"/>
        <v xml:space="preserve"> </v>
      </c>
      <c r="H153" s="140" t="b">
        <f>H152</f>
        <v>0</v>
      </c>
      <c r="I153" s="142" t="s">
        <v>71</v>
      </c>
      <c r="J153" s="142" t="s">
        <v>71</v>
      </c>
      <c r="K153" s="142" t="s">
        <v>71</v>
      </c>
      <c r="L153" s="142" t="s">
        <v>71</v>
      </c>
      <c r="N153" s="104"/>
      <c r="O153" s="100" t="s">
        <v>71</v>
      </c>
      <c r="Q153" s="310"/>
      <c r="R153" s="310"/>
    </row>
    <row r="154" spans="1:18" ht="17" customHeight="1">
      <c r="A154" s="204" t="s">
        <v>71</v>
      </c>
      <c r="B154" s="186" t="s">
        <v>71</v>
      </c>
      <c r="C154" s="139" t="s">
        <v>71</v>
      </c>
      <c r="D154" s="139" t="s">
        <v>71</v>
      </c>
      <c r="E154" s="139" t="s">
        <v>71</v>
      </c>
      <c r="F154" s="139" t="s">
        <v>71</v>
      </c>
      <c r="G154" s="140">
        <f t="shared" ref="G154:G167" ca="1" si="174">IF(H154,COUNTIF(OFFSET(H154,ROW()*-1+3,,ROW()-2),TRUE)," ")</f>
        <v>8</v>
      </c>
      <c r="H154" s="140" t="b">
        <f>H165</f>
        <v>1</v>
      </c>
      <c r="I154" s="142" t="s">
        <v>71</v>
      </c>
      <c r="J154" s="142" t="s">
        <v>71</v>
      </c>
      <c r="K154" s="142" t="s">
        <v>71</v>
      </c>
      <c r="L154" s="142" t="s">
        <v>71</v>
      </c>
      <c r="N154" s="104"/>
      <c r="O154" s="100" t="s">
        <v>348</v>
      </c>
      <c r="Q154" s="310"/>
      <c r="R154" s="310"/>
    </row>
    <row r="155" spans="1:18">
      <c r="A155" s="204">
        <f t="shared" ref="A155:A164" ca="1" si="175">IF(B155,COUNTIF(OFFSET(B155,ROW()*-1+3,,ROW()-2),TRUE)," ")</f>
        <v>43</v>
      </c>
      <c r="B155" s="186" t="b">
        <f t="shared" ref="B155:B164" si="176">N155="Y"</f>
        <v>1</v>
      </c>
      <c r="C155" s="139" t="s">
        <v>71</v>
      </c>
      <c r="D155" s="139" t="s">
        <v>71</v>
      </c>
      <c r="E155" s="139" t="s">
        <v>71</v>
      </c>
      <c r="F155" s="139" t="s">
        <v>71</v>
      </c>
      <c r="G155" s="140" t="str">
        <f t="shared" ca="1" si="174"/>
        <v xml:space="preserve"> </v>
      </c>
      <c r="H155" s="140" t="b">
        <f t="shared" ref="H155:H169" si="177">R155&lt;&gt;0</f>
        <v>0</v>
      </c>
      <c r="I155" s="142" t="str">
        <f ca="1">IF(J155,COUNTIF(OFFSET(J155,ROW()*-1+3,,ROW()-2),TRUE)," ")</f>
        <v xml:space="preserve"> </v>
      </c>
      <c r="J155" s="142" t="b">
        <f t="shared" ref="J155:J164" si="178">AND(P155="借",Q155&lt;&gt;0)</f>
        <v>0</v>
      </c>
      <c r="K155" s="142" t="str">
        <f ca="1">IF(L155,COUNTIF(OFFSET(L155,ROW()*-1+3,,ROW()-2),TRUE)," ")</f>
        <v xml:space="preserve"> </v>
      </c>
      <c r="L155" s="142" t="b">
        <f t="shared" ref="L155:L164" si="179">AND(P155="貸",Q155&lt;&gt;0)</f>
        <v>0</v>
      </c>
      <c r="M155" s="215">
        <v>5801</v>
      </c>
      <c r="N155" s="184" t="s">
        <v>79</v>
      </c>
      <c r="O155" s="216" t="s">
        <v>347</v>
      </c>
      <c r="P155" s="184" t="s">
        <v>11</v>
      </c>
      <c r="Q155" s="310">
        <f t="shared" ref="Q155:Q164" si="180">IF(N155="Y",IF($P155="借",SUMIFS(傳票借方,傳票日期,"&lt;="&amp;資產負債表日,傳票科目,M155)-SUMIFS(傳票貸方,傳票日期,"&lt;="&amp;資產負債表日,傳票科目,M155),SUMIFS(傳票貸方,傳票日期,"&lt;="&amp;資產負債表日,傳票科目,M155)-SUMIFS(傳票借方,傳票日期,"&lt;="&amp;資產負債表日,傳票科目,M155)),0)</f>
        <v>0</v>
      </c>
      <c r="R155" s="310">
        <f t="shared" ref="R155:R164" si="181">IF(N155="Y",IF(損益表專案="全部",IF($P155="借", SUMIFS(傳票借方,傳票日期,"&gt;="&amp;損益表起日,傳票日期,"&lt;="&amp;損益表訖日,傳票科目,M155)-SUMIFS(傳票貸方,傳票日期,"&gt;="&amp;損益表起日,傳票日期,"&lt;="&amp;損益表訖日,傳票科目,M155), SUMIFS(傳票貸方,傳票日期,"&gt;="&amp;損益表起日,傳票日期,"&lt;="&amp;損益表訖日,傳票科目,M155)-SUMIFS(傳票借方,傳票日期,"&gt;="&amp;損益表起日,傳票日期,"&lt;="&amp;損益表訖日,傳票科目,M155)),
IF($P155="借", SUMIFS(傳票借方,傳票日期,"&gt;="&amp;損益表起日,傳票日期,"&lt;="&amp;損益表訖日,傳票科目,M155,傳票專案,損益表專案)-SUMIFS(傳票貸方,傳票日期,"&gt;="&amp;損益表起日,傳票日期,"&lt;="&amp;損益表訖日,傳票科目,M155,傳票專案,損益表專案), SUMIFS(傳票貸方,傳票日期,"&gt;="&amp;損益表起日,傳票日期,"&lt;="&amp;損益表訖日,傳票科目,M155,傳票專案,損益表專案)-SUMIFS(傳票借方,傳票日期,"&gt;="&amp;損益表起日,傳票日期,"&lt;="&amp;損益表訖日,傳票科目,M155,傳票專案,損益表專案))),0)</f>
        <v>0</v>
      </c>
    </row>
    <row r="156" spans="1:18">
      <c r="A156" s="204" t="str">
        <f t="shared" ca="1" si="175"/>
        <v xml:space="preserve"> </v>
      </c>
      <c r="B156" s="186" t="b">
        <f t="shared" si="176"/>
        <v>0</v>
      </c>
      <c r="C156" s="139" t="s">
        <v>71</v>
      </c>
      <c r="D156" s="139" t="s">
        <v>71</v>
      </c>
      <c r="E156" s="139" t="s">
        <v>71</v>
      </c>
      <c r="F156" s="139" t="s">
        <v>71</v>
      </c>
      <c r="G156" s="140" t="str">
        <f t="shared" ca="1" si="174"/>
        <v xml:space="preserve"> </v>
      </c>
      <c r="H156" s="140" t="b">
        <f t="shared" si="177"/>
        <v>0</v>
      </c>
      <c r="I156" s="142" t="str">
        <f ca="1">IF(J156,COUNTIF(OFFSET(J156,ROW()*-1+3,,ROW()-2),TRUE)," ")</f>
        <v xml:space="preserve"> </v>
      </c>
      <c r="J156" s="142" t="b">
        <f t="shared" si="178"/>
        <v>0</v>
      </c>
      <c r="K156" s="142" t="str">
        <f ca="1">IF(L156,COUNTIF(OFFSET(L156,ROW()*-1+3,,ROW()-2),TRUE)," ")</f>
        <v xml:space="preserve"> </v>
      </c>
      <c r="L156" s="142" t="b">
        <f t="shared" si="179"/>
        <v>0</v>
      </c>
      <c r="M156" s="215">
        <v>5802</v>
      </c>
      <c r="N156" s="184"/>
      <c r="O156" s="216" t="s">
        <v>360</v>
      </c>
      <c r="P156" s="184" t="s">
        <v>11</v>
      </c>
      <c r="Q156" s="310">
        <f t="shared" si="180"/>
        <v>0</v>
      </c>
      <c r="R156" s="310">
        <f t="shared" si="181"/>
        <v>0</v>
      </c>
    </row>
    <row r="157" spans="1:18">
      <c r="A157" s="204">
        <f t="shared" ca="1" si="175"/>
        <v>44</v>
      </c>
      <c r="B157" s="186" t="b">
        <f t="shared" si="176"/>
        <v>1</v>
      </c>
      <c r="C157" s="139" t="s">
        <v>71</v>
      </c>
      <c r="D157" s="139" t="s">
        <v>71</v>
      </c>
      <c r="E157" s="139" t="s">
        <v>71</v>
      </c>
      <c r="F157" s="139" t="s">
        <v>71</v>
      </c>
      <c r="G157" s="140" t="str">
        <f t="shared" ca="1" si="174"/>
        <v xml:space="preserve"> </v>
      </c>
      <c r="H157" s="140" t="b">
        <f t="shared" si="177"/>
        <v>0</v>
      </c>
      <c r="I157" s="142" t="str">
        <f t="shared" ref="I157:I164" ca="1" si="182">IF(J157,COUNTIF(OFFSET(J157,ROW()*-1+3,,ROW()-2),TRUE)," ")</f>
        <v xml:space="preserve"> </v>
      </c>
      <c r="J157" s="142" t="b">
        <f t="shared" si="178"/>
        <v>0</v>
      </c>
      <c r="K157" s="142" t="str">
        <f t="shared" ref="K157:K164" ca="1" si="183">IF(L157,COUNTIF(OFFSET(L157,ROW()*-1+3,,ROW()-2),TRUE)," ")</f>
        <v xml:space="preserve"> </v>
      </c>
      <c r="L157" s="142" t="b">
        <f t="shared" si="179"/>
        <v>0</v>
      </c>
      <c r="M157" s="215">
        <v>5803</v>
      </c>
      <c r="N157" s="184" t="s">
        <v>79</v>
      </c>
      <c r="O157" s="216" t="s">
        <v>361</v>
      </c>
      <c r="P157" s="184" t="s">
        <v>11</v>
      </c>
      <c r="Q157" s="310">
        <f t="shared" si="180"/>
        <v>0</v>
      </c>
      <c r="R157" s="310">
        <f t="shared" si="181"/>
        <v>0</v>
      </c>
    </row>
    <row r="158" spans="1:18">
      <c r="A158" s="204">
        <f t="shared" ca="1" si="175"/>
        <v>45</v>
      </c>
      <c r="B158" s="186" t="b">
        <f t="shared" si="176"/>
        <v>1</v>
      </c>
      <c r="C158" s="139" t="s">
        <v>71</v>
      </c>
      <c r="D158" s="139" t="s">
        <v>71</v>
      </c>
      <c r="E158" s="139" t="s">
        <v>71</v>
      </c>
      <c r="F158" s="139" t="s">
        <v>71</v>
      </c>
      <c r="G158" s="140">
        <f t="shared" ca="1" si="174"/>
        <v>9</v>
      </c>
      <c r="H158" s="140" t="b">
        <f t="shared" si="177"/>
        <v>1</v>
      </c>
      <c r="I158" s="142">
        <f t="shared" ca="1" si="182"/>
        <v>5</v>
      </c>
      <c r="J158" s="142" t="b">
        <f t="shared" si="178"/>
        <v>1</v>
      </c>
      <c r="K158" s="142" t="str">
        <f t="shared" ca="1" si="183"/>
        <v xml:space="preserve"> </v>
      </c>
      <c r="L158" s="142" t="b">
        <f t="shared" si="179"/>
        <v>0</v>
      </c>
      <c r="M158" s="215">
        <v>5804</v>
      </c>
      <c r="N158" s="184" t="s">
        <v>79</v>
      </c>
      <c r="O158" s="216" t="s">
        <v>362</v>
      </c>
      <c r="P158" s="184" t="s">
        <v>11</v>
      </c>
      <c r="Q158" s="310">
        <f t="shared" si="180"/>
        <v>15000</v>
      </c>
      <c r="R158" s="310">
        <f t="shared" si="181"/>
        <v>15000</v>
      </c>
    </row>
    <row r="159" spans="1:18">
      <c r="A159" s="204">
        <f t="shared" ca="1" si="175"/>
        <v>46</v>
      </c>
      <c r="B159" s="186" t="b">
        <f t="shared" si="176"/>
        <v>1</v>
      </c>
      <c r="C159" s="139" t="s">
        <v>71</v>
      </c>
      <c r="D159" s="139" t="s">
        <v>71</v>
      </c>
      <c r="E159" s="139" t="s">
        <v>71</v>
      </c>
      <c r="F159" s="139" t="s">
        <v>71</v>
      </c>
      <c r="G159" s="140" t="str">
        <f t="shared" ca="1" si="174"/>
        <v xml:space="preserve"> </v>
      </c>
      <c r="H159" s="140" t="b">
        <f t="shared" si="177"/>
        <v>0</v>
      </c>
      <c r="I159" s="142" t="str">
        <f t="shared" ca="1" si="182"/>
        <v xml:space="preserve"> </v>
      </c>
      <c r="J159" s="142" t="b">
        <f t="shared" si="178"/>
        <v>0</v>
      </c>
      <c r="K159" s="142" t="str">
        <f t="shared" ca="1" si="183"/>
        <v xml:space="preserve"> </v>
      </c>
      <c r="L159" s="142" t="b">
        <f t="shared" si="179"/>
        <v>0</v>
      </c>
      <c r="M159" s="215">
        <v>5805</v>
      </c>
      <c r="N159" s="184" t="s">
        <v>79</v>
      </c>
      <c r="O159" s="216" t="s">
        <v>363</v>
      </c>
      <c r="P159" s="184" t="s">
        <v>11</v>
      </c>
      <c r="Q159" s="310">
        <f t="shared" si="180"/>
        <v>0</v>
      </c>
      <c r="R159" s="310">
        <f t="shared" si="181"/>
        <v>0</v>
      </c>
    </row>
    <row r="160" spans="1:18">
      <c r="A160" s="204" t="str">
        <f t="shared" ca="1" si="175"/>
        <v xml:space="preserve"> </v>
      </c>
      <c r="B160" s="186" t="b">
        <f t="shared" si="176"/>
        <v>0</v>
      </c>
      <c r="C160" s="139" t="s">
        <v>71</v>
      </c>
      <c r="D160" s="139" t="s">
        <v>71</v>
      </c>
      <c r="E160" s="139" t="s">
        <v>71</v>
      </c>
      <c r="F160" s="139" t="s">
        <v>71</v>
      </c>
      <c r="G160" s="140" t="str">
        <f t="shared" ca="1" si="174"/>
        <v xml:space="preserve"> </v>
      </c>
      <c r="H160" s="140" t="b">
        <f t="shared" si="177"/>
        <v>0</v>
      </c>
      <c r="I160" s="142" t="str">
        <f t="shared" ca="1" si="182"/>
        <v xml:space="preserve"> </v>
      </c>
      <c r="J160" s="142" t="b">
        <f t="shared" si="178"/>
        <v>0</v>
      </c>
      <c r="K160" s="142" t="str">
        <f t="shared" ca="1" si="183"/>
        <v xml:space="preserve"> </v>
      </c>
      <c r="L160" s="142" t="b">
        <f t="shared" si="179"/>
        <v>0</v>
      </c>
      <c r="M160" s="215">
        <v>5806</v>
      </c>
      <c r="N160" s="184"/>
      <c r="O160" s="216" t="s">
        <v>364</v>
      </c>
      <c r="P160" s="184" t="s">
        <v>11</v>
      </c>
      <c r="Q160" s="310">
        <f t="shared" si="180"/>
        <v>0</v>
      </c>
      <c r="R160" s="310">
        <f t="shared" si="181"/>
        <v>0</v>
      </c>
    </row>
    <row r="161" spans="1:18">
      <c r="A161" s="204" t="str">
        <f t="shared" ca="1" si="175"/>
        <v xml:space="preserve"> </v>
      </c>
      <c r="B161" s="186" t="b">
        <f t="shared" si="176"/>
        <v>0</v>
      </c>
      <c r="C161" s="139" t="s">
        <v>71</v>
      </c>
      <c r="D161" s="139" t="s">
        <v>71</v>
      </c>
      <c r="E161" s="139" t="s">
        <v>71</v>
      </c>
      <c r="F161" s="139" t="s">
        <v>71</v>
      </c>
      <c r="G161" s="140" t="str">
        <f t="shared" ca="1" si="174"/>
        <v xml:space="preserve"> </v>
      </c>
      <c r="H161" s="140" t="b">
        <f t="shared" si="177"/>
        <v>0</v>
      </c>
      <c r="I161" s="142" t="str">
        <f t="shared" ca="1" si="182"/>
        <v xml:space="preserve"> </v>
      </c>
      <c r="J161" s="142" t="b">
        <f t="shared" si="178"/>
        <v>0</v>
      </c>
      <c r="K161" s="142" t="str">
        <f t="shared" ca="1" si="183"/>
        <v xml:space="preserve"> </v>
      </c>
      <c r="L161" s="142" t="b">
        <f t="shared" si="179"/>
        <v>0</v>
      </c>
      <c r="M161" s="215">
        <v>5807</v>
      </c>
      <c r="N161" s="184"/>
      <c r="O161" s="216" t="s">
        <v>365</v>
      </c>
      <c r="P161" s="184" t="s">
        <v>11</v>
      </c>
      <c r="Q161" s="310">
        <f t="shared" si="180"/>
        <v>0</v>
      </c>
      <c r="R161" s="310">
        <f t="shared" si="181"/>
        <v>0</v>
      </c>
    </row>
    <row r="162" spans="1:18">
      <c r="A162" s="204" t="str">
        <f t="shared" ca="1" si="175"/>
        <v xml:space="preserve"> </v>
      </c>
      <c r="B162" s="186" t="b">
        <f t="shared" si="176"/>
        <v>0</v>
      </c>
      <c r="C162" s="139" t="s">
        <v>71</v>
      </c>
      <c r="D162" s="139" t="s">
        <v>71</v>
      </c>
      <c r="E162" s="139" t="s">
        <v>71</v>
      </c>
      <c r="F162" s="139" t="s">
        <v>71</v>
      </c>
      <c r="G162" s="140" t="str">
        <f t="shared" ca="1" si="174"/>
        <v xml:space="preserve"> </v>
      </c>
      <c r="H162" s="140" t="b">
        <f t="shared" si="177"/>
        <v>0</v>
      </c>
      <c r="I162" s="142" t="str">
        <f t="shared" ca="1" si="182"/>
        <v xml:space="preserve"> </v>
      </c>
      <c r="J162" s="142" t="b">
        <f t="shared" si="178"/>
        <v>0</v>
      </c>
      <c r="K162" s="142" t="str">
        <f t="shared" ca="1" si="183"/>
        <v xml:space="preserve"> </v>
      </c>
      <c r="L162" s="142" t="b">
        <f t="shared" si="179"/>
        <v>0</v>
      </c>
      <c r="M162" s="215">
        <v>5808</v>
      </c>
      <c r="N162" s="184"/>
      <c r="O162" s="216" t="s">
        <v>367</v>
      </c>
      <c r="P162" s="184" t="s">
        <v>11</v>
      </c>
      <c r="Q162" s="310">
        <f t="shared" si="180"/>
        <v>0</v>
      </c>
      <c r="R162" s="310">
        <f t="shared" si="181"/>
        <v>0</v>
      </c>
    </row>
    <row r="163" spans="1:18">
      <c r="A163" s="204" t="str">
        <f t="shared" ca="1" si="175"/>
        <v xml:space="preserve"> </v>
      </c>
      <c r="B163" s="186" t="b">
        <f t="shared" si="176"/>
        <v>0</v>
      </c>
      <c r="C163" s="139" t="s">
        <v>71</v>
      </c>
      <c r="D163" s="139" t="s">
        <v>71</v>
      </c>
      <c r="E163" s="139" t="s">
        <v>71</v>
      </c>
      <c r="F163" s="139" t="s">
        <v>71</v>
      </c>
      <c r="G163" s="140" t="str">
        <f t="shared" ca="1" si="174"/>
        <v xml:space="preserve"> </v>
      </c>
      <c r="H163" s="140" t="b">
        <f t="shared" si="177"/>
        <v>0</v>
      </c>
      <c r="I163" s="142" t="str">
        <f t="shared" ca="1" si="182"/>
        <v xml:space="preserve"> </v>
      </c>
      <c r="J163" s="142" t="b">
        <f t="shared" si="178"/>
        <v>0</v>
      </c>
      <c r="K163" s="142" t="str">
        <f t="shared" ca="1" si="183"/>
        <v xml:space="preserve"> </v>
      </c>
      <c r="L163" s="142" t="b">
        <f t="shared" si="179"/>
        <v>0</v>
      </c>
      <c r="M163" s="215">
        <v>5809</v>
      </c>
      <c r="N163" s="184"/>
      <c r="O163" s="216" t="s">
        <v>368</v>
      </c>
      <c r="P163" s="184" t="s">
        <v>11</v>
      </c>
      <c r="Q163" s="310">
        <f t="shared" si="180"/>
        <v>0</v>
      </c>
      <c r="R163" s="310">
        <f t="shared" si="181"/>
        <v>0</v>
      </c>
    </row>
    <row r="164" spans="1:18">
      <c r="A164" s="204" t="str">
        <f t="shared" ca="1" si="175"/>
        <v xml:space="preserve"> </v>
      </c>
      <c r="B164" s="186" t="b">
        <f t="shared" si="176"/>
        <v>0</v>
      </c>
      <c r="C164" s="139" t="s">
        <v>71</v>
      </c>
      <c r="D164" s="139" t="s">
        <v>71</v>
      </c>
      <c r="E164" s="139" t="s">
        <v>71</v>
      </c>
      <c r="F164" s="139" t="s">
        <v>71</v>
      </c>
      <c r="G164" s="140" t="str">
        <f t="shared" ca="1" si="174"/>
        <v xml:space="preserve"> </v>
      </c>
      <c r="H164" s="140" t="b">
        <f t="shared" si="177"/>
        <v>0</v>
      </c>
      <c r="I164" s="142" t="str">
        <f t="shared" ca="1" si="182"/>
        <v xml:space="preserve"> </v>
      </c>
      <c r="J164" s="142" t="b">
        <f t="shared" si="178"/>
        <v>0</v>
      </c>
      <c r="K164" s="142" t="str">
        <f t="shared" ca="1" si="183"/>
        <v xml:space="preserve"> </v>
      </c>
      <c r="L164" s="142" t="b">
        <f t="shared" si="179"/>
        <v>0</v>
      </c>
      <c r="M164" s="215">
        <v>5810</v>
      </c>
      <c r="N164" s="184"/>
      <c r="O164" s="216" t="s">
        <v>368</v>
      </c>
      <c r="P164" s="184" t="s">
        <v>11</v>
      </c>
      <c r="Q164" s="310">
        <f t="shared" si="180"/>
        <v>0</v>
      </c>
      <c r="R164" s="310">
        <f t="shared" si="181"/>
        <v>0</v>
      </c>
    </row>
    <row r="165" spans="1:18" ht="17" customHeight="1">
      <c r="A165" s="204" t="s">
        <v>71</v>
      </c>
      <c r="B165" s="186" t="s">
        <v>71</v>
      </c>
      <c r="C165" s="139" t="s">
        <v>71</v>
      </c>
      <c r="D165" s="139" t="s">
        <v>71</v>
      </c>
      <c r="E165" s="139" t="s">
        <v>71</v>
      </c>
      <c r="F165" s="139" t="s">
        <v>71</v>
      </c>
      <c r="G165" s="140">
        <f t="shared" ca="1" si="174"/>
        <v>10</v>
      </c>
      <c r="H165" s="140" t="b">
        <f t="shared" si="177"/>
        <v>1</v>
      </c>
      <c r="I165" s="142" t="s">
        <v>71</v>
      </c>
      <c r="J165" s="142" t="s">
        <v>71</v>
      </c>
      <c r="K165" s="142" t="s">
        <v>71</v>
      </c>
      <c r="L165" s="142" t="s">
        <v>71</v>
      </c>
      <c r="N165" s="104"/>
      <c r="O165" s="100" t="s">
        <v>349</v>
      </c>
      <c r="Q165" s="310">
        <f>SUMIF(P155:P164,"借",Q155:Q164)-SUMIF(P155:P164,"貸",Q155:Q164)</f>
        <v>15000</v>
      </c>
      <c r="R165" s="310">
        <f>SUMIF(P155:P164,"借",R155:R164)-SUMIF(P155:P164,"貸",R155:R164)</f>
        <v>15000</v>
      </c>
    </row>
    <row r="166" spans="1:18" ht="17" hidden="1" customHeight="1">
      <c r="A166" s="204" t="s">
        <v>71</v>
      </c>
      <c r="B166" s="186" t="b">
        <f t="shared" ref="B166" si="184">N166="Y"</f>
        <v>0</v>
      </c>
      <c r="C166" s="139" t="s">
        <v>71</v>
      </c>
      <c r="D166" s="139" t="s">
        <v>71</v>
      </c>
      <c r="E166" s="139" t="s">
        <v>71</v>
      </c>
      <c r="F166" s="139" t="s">
        <v>71</v>
      </c>
      <c r="G166" s="140">
        <f t="shared" ca="1" si="174"/>
        <v>11</v>
      </c>
      <c r="H166" s="140" t="b">
        <f>H165</f>
        <v>1</v>
      </c>
      <c r="I166" s="142" t="s">
        <v>71</v>
      </c>
      <c r="J166" s="142" t="s">
        <v>71</v>
      </c>
      <c r="K166" s="142" t="s">
        <v>71</v>
      </c>
      <c r="L166" s="142" t="s">
        <v>71</v>
      </c>
      <c r="N166" s="104"/>
      <c r="O166" s="100" t="s">
        <v>71</v>
      </c>
      <c r="Q166" s="310"/>
      <c r="R166" s="310"/>
    </row>
    <row r="167" spans="1:18" ht="17" customHeight="1">
      <c r="A167" s="204" t="s">
        <v>71</v>
      </c>
      <c r="B167" s="186" t="b">
        <f t="shared" ref="B167" si="185">N167="Y"</f>
        <v>0</v>
      </c>
      <c r="C167" s="139" t="s">
        <v>71</v>
      </c>
      <c r="D167" s="139" t="s">
        <v>71</v>
      </c>
      <c r="E167" s="139" t="s">
        <v>71</v>
      </c>
      <c r="F167" s="139" t="s">
        <v>71</v>
      </c>
      <c r="G167" s="140">
        <f t="shared" ca="1" si="174"/>
        <v>12</v>
      </c>
      <c r="H167" s="140" t="b">
        <f t="shared" si="177"/>
        <v>1</v>
      </c>
      <c r="I167" s="142" t="s">
        <v>71</v>
      </c>
      <c r="J167" s="142" t="s">
        <v>71</v>
      </c>
      <c r="K167" s="142" t="s">
        <v>71</v>
      </c>
      <c r="L167" s="142" t="s">
        <v>71</v>
      </c>
      <c r="N167" s="104"/>
      <c r="O167" s="100" t="s">
        <v>366</v>
      </c>
      <c r="Q167" s="310">
        <f>Q111+Q126+Q141+Q152+Q165</f>
        <v>15000</v>
      </c>
      <c r="R167" s="310">
        <f>R111+R126+R141+R152+R165</f>
        <v>15000</v>
      </c>
    </row>
    <row r="168" spans="1:18" ht="17" hidden="1" customHeight="1">
      <c r="A168" s="204" t="s">
        <v>71</v>
      </c>
      <c r="B168" s="186" t="b">
        <f t="shared" ref="B168" si="186">N168="Y"</f>
        <v>0</v>
      </c>
      <c r="C168" s="139" t="s">
        <v>71</v>
      </c>
      <c r="D168" s="139" t="s">
        <v>71</v>
      </c>
      <c r="E168" s="139" t="s">
        <v>71</v>
      </c>
      <c r="F168" s="139" t="s">
        <v>71</v>
      </c>
      <c r="G168" s="140">
        <f t="shared" ref="G168" ca="1" si="187">IF(H168,COUNTIF(OFFSET(H168,ROW()*-1+3,,ROW()-2),TRUE)," ")</f>
        <v>13</v>
      </c>
      <c r="H168" s="140" t="b">
        <f>H167</f>
        <v>1</v>
      </c>
      <c r="I168" s="142" t="s">
        <v>71</v>
      </c>
      <c r="J168" s="142" t="s">
        <v>71</v>
      </c>
      <c r="K168" s="142" t="s">
        <v>71</v>
      </c>
      <c r="L168" s="142" t="s">
        <v>71</v>
      </c>
      <c r="N168" s="104"/>
      <c r="O168" s="100" t="s">
        <v>71</v>
      </c>
      <c r="Q168" s="310"/>
      <c r="R168" s="310"/>
    </row>
    <row r="169" spans="1:18">
      <c r="A169" s="204" t="s">
        <v>103</v>
      </c>
      <c r="B169" s="186" t="s">
        <v>146</v>
      </c>
      <c r="C169" s="139" t="s">
        <v>71</v>
      </c>
      <c r="D169" s="139" t="s">
        <v>71</v>
      </c>
      <c r="E169" s="139" t="s">
        <v>71</v>
      </c>
      <c r="F169" s="139" t="s">
        <v>71</v>
      </c>
      <c r="G169" s="140">
        <f t="shared" ref="G169" ca="1" si="188">IF(H169,COUNTIF(OFFSET(H169,ROW()*-1+3,,ROW()-2),TRUE)," ")</f>
        <v>14</v>
      </c>
      <c r="H169" s="140" t="b">
        <f t="shared" si="177"/>
        <v>1</v>
      </c>
      <c r="I169" s="142" t="s">
        <v>71</v>
      </c>
      <c r="J169" s="142" t="s">
        <v>71</v>
      </c>
      <c r="K169" s="142" t="s">
        <v>71</v>
      </c>
      <c r="L169" s="142" t="s">
        <v>71</v>
      </c>
      <c r="O169" s="23" t="s">
        <v>283</v>
      </c>
      <c r="Q169" s="310">
        <f>Q97-Q167</f>
        <v>88000</v>
      </c>
      <c r="R169" s="310">
        <f>R97-R167</f>
        <v>88000</v>
      </c>
    </row>
  </sheetData>
  <phoneticPr fontId="2" type="noConversion"/>
  <conditionalFormatting sqref="M21:M23">
    <cfRule type="duplicateValues" dxfId="22" priority="159"/>
  </conditionalFormatting>
  <conditionalFormatting sqref="M27:M37">
    <cfRule type="duplicateValues" dxfId="21" priority="6"/>
  </conditionalFormatting>
  <conditionalFormatting sqref="M60:M61">
    <cfRule type="duplicateValues" dxfId="20" priority="5"/>
  </conditionalFormatting>
  <conditionalFormatting sqref="M72:M75 M65:M66 M47:M56 M41:M42 M4:M17 M101:M110 M80:M96">
    <cfRule type="duplicateValues" dxfId="19" priority="196"/>
  </conditionalFormatting>
  <conditionalFormatting sqref="M114:M125">
    <cfRule type="duplicateValues" dxfId="18" priority="171"/>
  </conditionalFormatting>
  <conditionalFormatting sqref="M129:M140">
    <cfRule type="duplicateValues" dxfId="17" priority="183"/>
  </conditionalFormatting>
  <conditionalFormatting sqref="M144:M151">
    <cfRule type="duplicateValues" dxfId="16" priority="195"/>
  </conditionalFormatting>
  <conditionalFormatting sqref="M155:M164">
    <cfRule type="duplicateValues" dxfId="15" priority="1"/>
  </conditionalFormatting>
  <dataValidations count="3">
    <dataValidation type="list" allowBlank="1" showInputMessage="1" showErrorMessage="1" sqref="P41:P42 P47:P56 P65:P66 P129:P140 P72:P75 P4:P17 P21:P23 P27:P37 P60:P61 P101:P110 P155:P164 P114:P125 P144:P151 P80:P96" xr:uid="{00C5A5E0-73BF-49B8-93B8-4A0083B07529}">
      <formula1>"借,貸"</formula1>
    </dataValidation>
    <dataValidation type="list" allowBlank="1" showInputMessage="1" showErrorMessage="1" sqref="N41:N42 N47:N56 N72:N75 N129:N140 N65:N66 N4:N17 N21:N23 N27:N37 N60:N61 N101:N110 N155:N164 N114:N125 N144:N151 N80:N96" xr:uid="{F1B6C731-B8A9-49AD-8008-3D8F87EE9115}">
      <formula1>"Y,　"</formula1>
    </dataValidation>
    <dataValidation type="textLength" operator="lessThanOrEqual" allowBlank="1" showInputMessage="1" showErrorMessage="1" error="會計項目代號最多6碼" sqref="M41:M42 M47:M56 M65:M66 M72:M75 M129:M140 M4:M17 M21:M23 M27:M37 M60:M61 M101:M110 M155:M164 M114:M125 M144:M151 M80:M9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activeCell="B6" sqref="B6"/>
    </sheetView>
  </sheetViews>
  <sheetFormatPr defaultColWidth="9" defaultRowHeight="17"/>
  <cols>
    <col min="1" max="1" width="2.6328125" style="148"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3" customFormat="1" ht="17" customHeight="1">
      <c r="A1" s="158" t="str">
        <f ca="1">日記簿!F1</f>
        <v/>
      </c>
      <c r="B1" s="159"/>
      <c r="C1" s="159"/>
      <c r="D1" s="158"/>
      <c r="E1" s="268">
        <f>COUNTA(B5:B50)</f>
        <v>1</v>
      </c>
      <c r="F1" s="160"/>
    </row>
    <row r="2" spans="1:6" ht="17.5" thickBot="1"/>
    <row r="3" spans="1:6" ht="17.5" thickBot="1">
      <c r="B3" s="250" t="s">
        <v>164</v>
      </c>
      <c r="C3" s="251" t="s">
        <v>165</v>
      </c>
    </row>
    <row r="4" spans="1:6" hidden="1">
      <c r="B4" s="252" t="s">
        <v>166</v>
      </c>
      <c r="C4" s="253" t="s">
        <v>167</v>
      </c>
    </row>
    <row r="5" spans="1:6">
      <c r="B5" s="294" t="s">
        <v>308</v>
      </c>
      <c r="C5" s="297" t="s">
        <v>198</v>
      </c>
    </row>
    <row r="6" spans="1:6">
      <c r="B6" s="293"/>
      <c r="C6" s="297"/>
    </row>
    <row r="7" spans="1:6">
      <c r="B7" s="294"/>
      <c r="C7" s="297"/>
    </row>
    <row r="8" spans="1:6">
      <c r="B8" s="294"/>
      <c r="C8" s="297"/>
    </row>
    <row r="9" spans="1:6">
      <c r="B9" s="294"/>
      <c r="C9" s="297"/>
    </row>
    <row r="10" spans="1:6">
      <c r="B10" s="294"/>
      <c r="C10" s="297"/>
    </row>
    <row r="11" spans="1:6">
      <c r="B11" s="294"/>
      <c r="C11" s="297"/>
    </row>
    <row r="12" spans="1:6">
      <c r="B12" s="294"/>
      <c r="C12" s="297"/>
    </row>
    <row r="13" spans="1:6">
      <c r="B13" s="294"/>
      <c r="C13" s="297"/>
    </row>
    <row r="14" spans="1:6">
      <c r="B14" s="294"/>
      <c r="C14" s="297"/>
    </row>
    <row r="15" spans="1:6">
      <c r="B15" s="294"/>
      <c r="C15" s="297"/>
    </row>
    <row r="16" spans="1:6">
      <c r="B16" s="294"/>
      <c r="C16" s="297"/>
    </row>
    <row r="17" spans="2:3">
      <c r="B17" s="294"/>
      <c r="C17" s="297"/>
    </row>
    <row r="18" spans="2:3">
      <c r="B18" s="294"/>
      <c r="C18" s="297"/>
    </row>
    <row r="19" spans="2:3">
      <c r="B19" s="294"/>
      <c r="C19" s="297"/>
    </row>
    <row r="20" spans="2:3">
      <c r="B20" s="294"/>
      <c r="C20" s="297"/>
    </row>
    <row r="21" spans="2:3">
      <c r="B21" s="294"/>
      <c r="C21" s="297"/>
    </row>
    <row r="22" spans="2:3">
      <c r="B22" s="294"/>
      <c r="C22" s="297"/>
    </row>
    <row r="23" spans="2:3">
      <c r="B23" s="294"/>
      <c r="C23" s="297"/>
    </row>
    <row r="24" spans="2:3">
      <c r="B24" s="294"/>
      <c r="C24" s="297"/>
    </row>
    <row r="25" spans="2:3">
      <c r="B25" s="294"/>
      <c r="C25" s="297"/>
    </row>
    <row r="26" spans="2:3">
      <c r="B26" s="294"/>
      <c r="C26" s="297"/>
    </row>
    <row r="27" spans="2:3">
      <c r="B27" s="294"/>
      <c r="C27" s="297"/>
    </row>
    <row r="28" spans="2:3">
      <c r="B28" s="294"/>
      <c r="C28" s="297"/>
    </row>
    <row r="29" spans="2:3">
      <c r="B29" s="294"/>
      <c r="C29" s="297"/>
    </row>
    <row r="30" spans="2:3">
      <c r="B30" s="294"/>
      <c r="C30" s="297"/>
    </row>
    <row r="31" spans="2:3">
      <c r="B31" s="294"/>
      <c r="C31" s="297"/>
    </row>
    <row r="32" spans="2:3">
      <c r="B32" s="294"/>
      <c r="C32" s="297"/>
    </row>
    <row r="33" spans="2:3">
      <c r="B33" s="294"/>
      <c r="C33" s="297"/>
    </row>
    <row r="34" spans="2:3">
      <c r="B34" s="294"/>
      <c r="C34" s="297"/>
    </row>
    <row r="35" spans="2:3">
      <c r="B35" s="294"/>
      <c r="C35" s="297"/>
    </row>
    <row r="36" spans="2:3">
      <c r="B36" s="295"/>
      <c r="C36" s="298"/>
    </row>
    <row r="37" spans="2:3">
      <c r="B37" s="295"/>
      <c r="C37" s="298"/>
    </row>
    <row r="38" spans="2:3">
      <c r="B38" s="294"/>
      <c r="C38" s="297"/>
    </row>
    <row r="39" spans="2:3">
      <c r="B39" s="294"/>
      <c r="C39" s="297"/>
    </row>
    <row r="40" spans="2:3">
      <c r="B40" s="294"/>
      <c r="C40" s="297"/>
    </row>
    <row r="41" spans="2:3">
      <c r="B41" s="295"/>
      <c r="C41" s="298"/>
    </row>
    <row r="42" spans="2:3">
      <c r="B42" s="295"/>
      <c r="C42" s="298"/>
    </row>
    <row r="43" spans="2:3">
      <c r="B43" s="295"/>
      <c r="C43" s="298"/>
    </row>
    <row r="44" spans="2:3">
      <c r="B44" s="295"/>
      <c r="C44" s="298"/>
    </row>
    <row r="45" spans="2:3">
      <c r="B45" s="295"/>
      <c r="C45" s="298"/>
    </row>
    <row r="46" spans="2:3">
      <c r="B46" s="295"/>
      <c r="C46" s="298"/>
    </row>
    <row r="47" spans="2:3">
      <c r="B47" s="295"/>
      <c r="C47" s="298"/>
    </row>
    <row r="48" spans="2:3">
      <c r="B48" s="295"/>
      <c r="C48" s="298"/>
    </row>
    <row r="49" spans="2:3">
      <c r="B49" s="295"/>
      <c r="C49" s="298"/>
    </row>
    <row r="50" spans="2:3" ht="17.5" thickBot="1">
      <c r="B50" s="296"/>
      <c r="C50" s="299"/>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3" customFormat="1" ht="17" customHeight="1">
      <c r="A1" s="153" t="str">
        <f ca="1">日記簿!F1</f>
        <v/>
      </c>
      <c r="C1" s="161"/>
      <c r="D1" s="174"/>
      <c r="E1" s="158"/>
      <c r="F1" s="158"/>
      <c r="H1" s="164"/>
      <c r="I1" s="164"/>
    </row>
    <row r="2" spans="1:10" s="82" customFormat="1" ht="25">
      <c r="A2" s="85" t="s">
        <v>82</v>
      </c>
      <c r="C2" s="176" t="s">
        <v>80</v>
      </c>
      <c r="D2" s="86" t="s">
        <v>423</v>
      </c>
      <c r="E2" s="83"/>
      <c r="F2" s="83"/>
      <c r="H2" s="84"/>
      <c r="I2" s="84"/>
    </row>
    <row r="3" spans="1:10" ht="18">
      <c r="A3" s="86" t="s">
        <v>81</v>
      </c>
      <c r="D3" s="245" t="s">
        <v>158</v>
      </c>
      <c r="E3" s="246" t="s">
        <v>159</v>
      </c>
      <c r="F3" s="69" t="s">
        <v>31</v>
      </c>
      <c r="G3" s="1"/>
      <c r="H3" s="247" t="s">
        <v>160</v>
      </c>
      <c r="I3" s="76" t="s">
        <v>157</v>
      </c>
      <c r="J3" s="1"/>
    </row>
    <row r="4" spans="1:10" ht="25" customHeight="1">
      <c r="A4" s="29" t="s">
        <v>152</v>
      </c>
      <c r="E4" s="69"/>
      <c r="G4" s="76"/>
    </row>
    <row r="5" spans="1:10">
      <c r="A5" s="23" t="s">
        <v>155</v>
      </c>
      <c r="B5" s="23"/>
    </row>
    <row r="6" spans="1:10">
      <c r="A6" s="23"/>
      <c r="B6" s="29" t="s">
        <v>215</v>
      </c>
    </row>
    <row r="7" spans="1:10">
      <c r="B7" s="29" t="s">
        <v>102</v>
      </c>
    </row>
    <row r="8" spans="1:10">
      <c r="B8" s="29" t="s">
        <v>76</v>
      </c>
    </row>
    <row r="9" spans="1:10">
      <c r="A9" s="29" t="s">
        <v>193</v>
      </c>
    </row>
    <row r="10" spans="1:10">
      <c r="A10" s="29" t="s">
        <v>217</v>
      </c>
    </row>
    <row r="11" spans="1:10">
      <c r="A11" s="29" t="s">
        <v>86</v>
      </c>
    </row>
    <row r="12" spans="1:10">
      <c r="A12" s="29" t="s">
        <v>87</v>
      </c>
    </row>
    <row r="13" spans="1:10">
      <c r="A13" s="29" t="s">
        <v>192</v>
      </c>
    </row>
    <row r="14" spans="1:10">
      <c r="A14" s="29" t="s">
        <v>194</v>
      </c>
    </row>
    <row r="15" spans="1:10">
      <c r="A15" s="29" t="s">
        <v>223</v>
      </c>
    </row>
    <row r="16" spans="1:10">
      <c r="A16" s="29" t="s">
        <v>224</v>
      </c>
    </row>
    <row r="17" spans="1:5" ht="26.5" customHeight="1">
      <c r="A17" s="23" t="s">
        <v>88</v>
      </c>
    </row>
    <row r="18" spans="1:5">
      <c r="A18" s="23"/>
      <c r="B18" s="29" t="s">
        <v>161</v>
      </c>
    </row>
    <row r="19" spans="1:5" ht="19.5" customHeight="1">
      <c r="A19" s="1" t="s">
        <v>195</v>
      </c>
    </row>
    <row r="20" spans="1:5" ht="19.5" customHeight="1">
      <c r="A20" s="1"/>
      <c r="B20" s="29" t="s">
        <v>153</v>
      </c>
    </row>
    <row r="21" spans="1:5" ht="18.5" customHeight="1">
      <c r="A21" s="1" t="s">
        <v>77</v>
      </c>
    </row>
    <row r="22" spans="1:5">
      <c r="A22" s="1"/>
      <c r="B22" s="29" t="s">
        <v>74</v>
      </c>
    </row>
    <row r="23" spans="1:5">
      <c r="A23" s="1"/>
      <c r="B23" s="23" t="s">
        <v>111</v>
      </c>
    </row>
    <row r="24" spans="1:5">
      <c r="A24" s="1"/>
      <c r="B24" s="29" t="s">
        <v>83</v>
      </c>
    </row>
    <row r="25" spans="1:5">
      <c r="A25" s="1"/>
      <c r="B25" s="43" t="s">
        <v>84</v>
      </c>
      <c r="D25" s="70" t="s">
        <v>85</v>
      </c>
      <c r="E25" s="38"/>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89</v>
      </c>
    </row>
    <row r="35" spans="1:5">
      <c r="B35" s="29" t="s">
        <v>428</v>
      </c>
    </row>
    <row r="36" spans="1:5">
      <c r="B36" s="29" t="s">
        <v>426</v>
      </c>
    </row>
    <row r="37" spans="1:5">
      <c r="B37" s="29" t="s">
        <v>415</v>
      </c>
    </row>
    <row r="38" spans="1:5">
      <c r="B38" s="29" t="s">
        <v>416</v>
      </c>
    </row>
    <row r="39" spans="1:5" ht="21.75" customHeight="1">
      <c r="A39" s="23" t="s">
        <v>90</v>
      </c>
    </row>
    <row r="40" spans="1:5">
      <c r="B40" s="38" t="s">
        <v>47</v>
      </c>
    </row>
    <row r="41" spans="1:5">
      <c r="B41" s="29" t="s">
        <v>110</v>
      </c>
    </row>
    <row r="42" spans="1:5">
      <c r="B42" s="29" t="s">
        <v>109</v>
      </c>
    </row>
    <row r="43" spans="1:5" ht="24" customHeight="1">
      <c r="A43" s="23" t="s">
        <v>91</v>
      </c>
    </row>
    <row r="44" spans="1:5">
      <c r="A44" s="23"/>
      <c r="B44" s="146" t="s">
        <v>78</v>
      </c>
    </row>
    <row r="45" spans="1:5">
      <c r="A45" s="1"/>
      <c r="B45" s="29" t="s">
        <v>83</v>
      </c>
    </row>
    <row r="46" spans="1:5" ht="21" customHeight="1">
      <c r="B46" s="43" t="s">
        <v>196</v>
      </c>
      <c r="D46" s="70" t="s">
        <v>197</v>
      </c>
      <c r="E46" s="38"/>
    </row>
    <row r="47" spans="1:5">
      <c r="B47" s="43"/>
      <c r="E47" s="70"/>
    </row>
    <row r="48" spans="1:5">
      <c r="B48" s="43"/>
      <c r="E48" s="70"/>
    </row>
    <row r="54" spans="1:2">
      <c r="A54" s="23" t="s">
        <v>417</v>
      </c>
      <c r="B54" s="1"/>
    </row>
    <row r="55" spans="1:2">
      <c r="A55" s="1"/>
      <c r="B55" s="29" t="s">
        <v>427</v>
      </c>
    </row>
    <row r="56" spans="1:2">
      <c r="A56" s="1"/>
      <c r="B56" s="29" t="s">
        <v>418</v>
      </c>
    </row>
    <row r="57" spans="1:2">
      <c r="A57" s="1"/>
      <c r="B57" s="29" t="s">
        <v>419</v>
      </c>
    </row>
    <row r="58" spans="1:2">
      <c r="A58" s="1"/>
      <c r="B58" s="29" t="s">
        <v>420</v>
      </c>
    </row>
    <row r="59" spans="1:2">
      <c r="A59" s="1"/>
      <c r="B59" s="29" t="s">
        <v>421</v>
      </c>
    </row>
    <row r="60" spans="1:2" ht="27" customHeight="1">
      <c r="A60" s="23" t="s">
        <v>92</v>
      </c>
    </row>
    <row r="61" spans="1:2">
      <c r="B61" s="29" t="s">
        <v>422</v>
      </c>
    </row>
    <row r="62" spans="1:2" ht="23.25" customHeight="1">
      <c r="A62" s="23" t="s">
        <v>93</v>
      </c>
    </row>
    <row r="63" spans="1:2">
      <c r="A63" s="23"/>
      <c r="B63" s="29" t="s">
        <v>75</v>
      </c>
    </row>
    <row r="64" spans="1:2">
      <c r="B64" s="29" t="s">
        <v>422</v>
      </c>
    </row>
    <row r="65" spans="1:4" ht="23.25" customHeight="1">
      <c r="A65" s="23" t="s">
        <v>94</v>
      </c>
      <c r="B65" s="23"/>
    </row>
    <row r="66" spans="1:4" ht="21.75" customHeight="1">
      <c r="B66" s="23" t="s">
        <v>175</v>
      </c>
    </row>
    <row r="67" spans="1:4">
      <c r="B67" s="73" t="s">
        <v>172</v>
      </c>
    </row>
    <row r="68" spans="1:4">
      <c r="B68" s="73" t="s">
        <v>173</v>
      </c>
    </row>
    <row r="69" spans="1:4">
      <c r="B69" s="74" t="s">
        <v>170</v>
      </c>
    </row>
    <row r="70" spans="1:4">
      <c r="B70" s="74" t="s">
        <v>35</v>
      </c>
    </row>
    <row r="71" spans="1:4">
      <c r="B71" s="74" t="s">
        <v>36</v>
      </c>
    </row>
    <row r="72" spans="1:4">
      <c r="B72" s="74" t="s">
        <v>37</v>
      </c>
    </row>
    <row r="73" spans="1:4">
      <c r="B73" s="74" t="s">
        <v>38</v>
      </c>
    </row>
    <row r="74" spans="1:4">
      <c r="B74" s="74" t="s">
        <v>39</v>
      </c>
    </row>
    <row r="75" spans="1:4">
      <c r="B75" s="74" t="s">
        <v>40</v>
      </c>
    </row>
    <row r="76" spans="1:4">
      <c r="B76" s="74" t="s">
        <v>41</v>
      </c>
      <c r="D76" s="266" t="s">
        <v>177</v>
      </c>
    </row>
    <row r="77" spans="1:4" ht="21" customHeight="1">
      <c r="B77" s="23" t="s">
        <v>171</v>
      </c>
    </row>
    <row r="78" spans="1:4">
      <c r="B78" s="75" t="s">
        <v>174</v>
      </c>
    </row>
    <row r="79" spans="1:4">
      <c r="B79" s="74" t="s">
        <v>176</v>
      </c>
    </row>
    <row r="80" spans="1:4">
      <c r="B80" s="74" t="s">
        <v>42</v>
      </c>
    </row>
    <row r="81" spans="1:2">
      <c r="B81" s="74" t="s">
        <v>43</v>
      </c>
    </row>
    <row r="82" spans="1:2">
      <c r="B82" s="74" t="s">
        <v>44</v>
      </c>
    </row>
    <row r="83" spans="1:2">
      <c r="B83" s="74" t="s">
        <v>45</v>
      </c>
    </row>
    <row r="84" spans="1:2">
      <c r="B84" s="74" t="s">
        <v>46</v>
      </c>
    </row>
    <row r="85" spans="1:2">
      <c r="B85" s="74" t="s">
        <v>41</v>
      </c>
    </row>
    <row r="86" spans="1:2">
      <c r="B86" s="43" t="s">
        <v>49</v>
      </c>
    </row>
    <row r="87" spans="1:2">
      <c r="B87" s="38" t="s">
        <v>48</v>
      </c>
    </row>
    <row r="89" spans="1:2">
      <c r="A89" s="23" t="s">
        <v>95</v>
      </c>
    </row>
    <row r="90" spans="1:2" ht="8" customHeight="1">
      <c r="A90" s="23"/>
    </row>
    <row r="91" spans="1:2">
      <c r="A91" s="23"/>
      <c r="B91" s="23" t="s">
        <v>100</v>
      </c>
    </row>
    <row r="92" spans="1:2">
      <c r="A92" s="23"/>
      <c r="B92" s="29" t="s">
        <v>96</v>
      </c>
    </row>
    <row r="93" spans="1:2" ht="8" customHeight="1">
      <c r="A93" s="23"/>
    </row>
    <row r="94" spans="1:2">
      <c r="A94" s="23"/>
      <c r="B94" s="23" t="s">
        <v>225</v>
      </c>
    </row>
    <row r="95" spans="1:2">
      <c r="A95" s="23"/>
      <c r="B95" s="29" t="s">
        <v>221</v>
      </c>
    </row>
    <row r="96" spans="1:2">
      <c r="A96" s="23"/>
      <c r="B96" s="29" t="s">
        <v>222</v>
      </c>
    </row>
    <row r="97" spans="1:2">
      <c r="A97" s="23"/>
      <c r="B97" s="29" t="s">
        <v>218</v>
      </c>
    </row>
    <row r="98" spans="1:2">
      <c r="A98" s="23"/>
      <c r="B98" s="29" t="s">
        <v>219</v>
      </c>
    </row>
    <row r="99" spans="1:2" ht="8" customHeight="1">
      <c r="A99" s="23"/>
      <c r="B99" s="29"/>
    </row>
    <row r="100" spans="1:2">
      <c r="A100" s="23"/>
      <c r="B100" s="23" t="s">
        <v>203</v>
      </c>
    </row>
    <row r="101" spans="1:2">
      <c r="A101" s="23"/>
      <c r="B101" s="29" t="s">
        <v>204</v>
      </c>
    </row>
    <row r="102" spans="1:2">
      <c r="B102" s="29" t="s">
        <v>202</v>
      </c>
    </row>
    <row r="103" spans="1:2">
      <c r="B103" s="29" t="s">
        <v>200</v>
      </c>
    </row>
    <row r="104" spans="1:2">
      <c r="B104" s="29" t="s">
        <v>201</v>
      </c>
    </row>
    <row r="105" spans="1:2" ht="8" customHeight="1">
      <c r="A105" s="23"/>
    </row>
    <row r="106" spans="1:2">
      <c r="B106" s="23" t="s">
        <v>181</v>
      </c>
    </row>
    <row r="107" spans="1:2">
      <c r="B107" s="29" t="s">
        <v>97</v>
      </c>
    </row>
    <row r="108" spans="1:2">
      <c r="B108" s="29" t="s">
        <v>98</v>
      </c>
    </row>
    <row r="109" spans="1:2">
      <c r="B109" s="29" t="s">
        <v>99</v>
      </c>
    </row>
    <row r="110" spans="1:2" ht="8" customHeight="1">
      <c r="B110" s="29"/>
    </row>
    <row r="111" spans="1:2">
      <c r="B111" s="23" t="s">
        <v>227</v>
      </c>
    </row>
    <row r="112" spans="1:2">
      <c r="B112" s="29" t="s">
        <v>226</v>
      </c>
    </row>
    <row r="113" spans="2:9">
      <c r="B113" s="23"/>
    </row>
    <row r="114" spans="2:9">
      <c r="B114" s="23" t="s">
        <v>210</v>
      </c>
    </row>
    <row r="115" spans="2:9">
      <c r="B115" s="29" t="s">
        <v>212</v>
      </c>
    </row>
    <row r="116" spans="2:9">
      <c r="B116" s="29" t="s">
        <v>206</v>
      </c>
    </row>
    <row r="117" spans="2:9">
      <c r="B117" s="29" t="s">
        <v>207</v>
      </c>
    </row>
    <row r="118" spans="2:9">
      <c r="B118" s="29" t="s">
        <v>211</v>
      </c>
    </row>
    <row r="119" spans="2:9" ht="10.5" customHeight="1"/>
    <row r="120" spans="2:9">
      <c r="B120" s="23" t="s">
        <v>208</v>
      </c>
    </row>
    <row r="121" spans="2:9">
      <c r="B121" s="29" t="s">
        <v>216</v>
      </c>
    </row>
    <row r="122" spans="2:9">
      <c r="B122" s="29" t="s">
        <v>182</v>
      </c>
    </row>
    <row r="123" spans="2:9">
      <c r="B123" s="29" t="s">
        <v>183</v>
      </c>
    </row>
    <row r="124" spans="2:9">
      <c r="B124" s="29" t="s">
        <v>184</v>
      </c>
    </row>
    <row r="125" spans="2:9">
      <c r="B125" s="29" t="s">
        <v>209</v>
      </c>
    </row>
    <row r="126" spans="2:9">
      <c r="B126" s="29" t="s">
        <v>205</v>
      </c>
    </row>
    <row r="127" spans="2:9">
      <c r="B127" s="23" t="s">
        <v>187</v>
      </c>
      <c r="C127" s="2"/>
      <c r="D127" s="13"/>
      <c r="E127" s="14"/>
      <c r="F127" s="14"/>
      <c r="G127" s="1"/>
      <c r="H127" s="3"/>
      <c r="I127" s="3"/>
    </row>
    <row r="128" spans="2:9">
      <c r="B128" s="29" t="s">
        <v>188</v>
      </c>
      <c r="C128" s="2"/>
      <c r="D128" s="13"/>
      <c r="E128" s="14"/>
      <c r="F128" s="14"/>
      <c r="G128" s="1"/>
      <c r="H128" s="3"/>
      <c r="I128" s="3"/>
    </row>
    <row r="129" spans="2:9">
      <c r="B129" s="302" t="s">
        <v>190</v>
      </c>
      <c r="C129" s="2"/>
      <c r="D129" s="13"/>
      <c r="E129" s="14"/>
      <c r="F129" s="14"/>
      <c r="G129" s="1"/>
      <c r="H129" s="3"/>
      <c r="I129" s="3"/>
    </row>
    <row r="130" spans="2:9">
      <c r="B130" s="302" t="s">
        <v>191</v>
      </c>
      <c r="C130" s="2"/>
      <c r="D130" s="13"/>
      <c r="E130" s="14"/>
      <c r="F130" s="14"/>
      <c r="G130" s="1"/>
      <c r="H130" s="3"/>
      <c r="I130" s="3"/>
    </row>
    <row r="131" spans="2:9">
      <c r="B131" s="29" t="s">
        <v>189</v>
      </c>
      <c r="C131" s="2"/>
      <c r="D131" s="13"/>
      <c r="E131" s="14"/>
      <c r="F131" s="14"/>
      <c r="G131" s="1"/>
      <c r="H131" s="3"/>
      <c r="I131" s="3"/>
    </row>
    <row r="133" spans="2:9">
      <c r="B133"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101"/>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148"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3" customFormat="1" ht="17" customHeight="1">
      <c r="A1" s="158" t="str">
        <f ca="1">日記簿!F1</f>
        <v/>
      </c>
      <c r="B1" s="159"/>
      <c r="C1" s="159"/>
      <c r="D1" s="158"/>
      <c r="E1" s="158"/>
      <c r="G1" s="160"/>
    </row>
    <row r="2" spans="1:8" s="48" customFormat="1" ht="21" customHeight="1" thickBot="1">
      <c r="A2" s="59"/>
      <c r="B2" s="46"/>
      <c r="C2" s="328" t="s">
        <v>156</v>
      </c>
      <c r="D2" s="328"/>
      <c r="E2" s="328"/>
      <c r="F2" s="328"/>
      <c r="G2" s="47"/>
      <c r="H2" s="47"/>
    </row>
    <row r="3" spans="1:8" ht="17.5" thickBot="1">
      <c r="A3" s="64" t="s">
        <v>53</v>
      </c>
      <c r="B3" s="65" t="s">
        <v>54</v>
      </c>
      <c r="C3" s="65" t="s">
        <v>55</v>
      </c>
      <c r="D3" s="66" t="s">
        <v>73</v>
      </c>
      <c r="E3" s="66" t="s">
        <v>185</v>
      </c>
      <c r="F3" s="66" t="s">
        <v>56</v>
      </c>
      <c r="G3" s="67" t="s">
        <v>11</v>
      </c>
      <c r="H3" s="68" t="s">
        <v>13</v>
      </c>
    </row>
    <row r="4" spans="1:8">
      <c r="A4" s="235" t="s">
        <v>169</v>
      </c>
      <c r="B4" s="87">
        <v>45292</v>
      </c>
      <c r="C4" s="88" t="s">
        <v>186</v>
      </c>
      <c r="D4" s="237" t="s">
        <v>236</v>
      </c>
      <c r="E4" s="237"/>
      <c r="F4" s="89" t="s">
        <v>186</v>
      </c>
      <c r="G4" s="90">
        <v>10000</v>
      </c>
      <c r="H4" s="91"/>
    </row>
    <row r="5" spans="1:8">
      <c r="A5" s="235"/>
      <c r="B5" s="87"/>
      <c r="C5" s="88"/>
      <c r="D5" s="237" t="s">
        <v>237</v>
      </c>
      <c r="E5" s="237"/>
      <c r="F5" s="92" t="s">
        <v>186</v>
      </c>
      <c r="G5" s="93">
        <v>200000</v>
      </c>
      <c r="H5" s="94"/>
    </row>
    <row r="6" spans="1:8">
      <c r="A6" s="235"/>
      <c r="B6" s="87"/>
      <c r="C6" s="88"/>
      <c r="D6" s="237" t="s">
        <v>238</v>
      </c>
      <c r="E6" s="237"/>
      <c r="F6" s="92" t="s">
        <v>186</v>
      </c>
      <c r="G6" s="93">
        <v>65000</v>
      </c>
      <c r="H6" s="94"/>
    </row>
    <row r="7" spans="1:8">
      <c r="A7" s="235"/>
      <c r="B7" s="87"/>
      <c r="C7" s="88"/>
      <c r="D7" s="237" t="s">
        <v>245</v>
      </c>
      <c r="E7" s="237"/>
      <c r="F7" s="92" t="s">
        <v>186</v>
      </c>
      <c r="G7" s="93">
        <v>1000000</v>
      </c>
      <c r="H7" s="94"/>
    </row>
    <row r="8" spans="1:8">
      <c r="A8" s="235"/>
      <c r="B8" s="87"/>
      <c r="C8" s="88"/>
      <c r="D8" s="237" t="s">
        <v>262</v>
      </c>
      <c r="E8" s="237"/>
      <c r="F8" s="92" t="s">
        <v>186</v>
      </c>
      <c r="G8" s="93">
        <v>100000</v>
      </c>
      <c r="H8" s="94"/>
    </row>
    <row r="9" spans="1:8">
      <c r="A9" s="235"/>
      <c r="B9" s="87"/>
      <c r="C9" s="88"/>
      <c r="D9" s="237" t="s">
        <v>253</v>
      </c>
      <c r="E9" s="237"/>
      <c r="F9" s="92" t="s">
        <v>186</v>
      </c>
      <c r="G9" s="93">
        <v>30000</v>
      </c>
      <c r="H9" s="94"/>
    </row>
    <row r="10" spans="1:8">
      <c r="A10" s="235"/>
      <c r="B10" s="87"/>
      <c r="C10" s="88"/>
      <c r="D10" s="237" t="s">
        <v>261</v>
      </c>
      <c r="E10" s="237"/>
      <c r="F10" s="92" t="s">
        <v>186</v>
      </c>
      <c r="G10" s="93"/>
      <c r="H10" s="94">
        <v>50000</v>
      </c>
    </row>
    <row r="11" spans="1:8">
      <c r="A11" s="235"/>
      <c r="B11" s="87"/>
      <c r="C11" s="88"/>
      <c r="D11" s="237" t="s">
        <v>271</v>
      </c>
      <c r="E11" s="237"/>
      <c r="F11" s="92" t="s">
        <v>186</v>
      </c>
      <c r="G11" s="93"/>
      <c r="H11" s="94">
        <v>5000</v>
      </c>
    </row>
    <row r="12" spans="1:8">
      <c r="A12" s="235"/>
      <c r="B12" s="87"/>
      <c r="C12" s="88"/>
      <c r="D12" s="237" t="s">
        <v>281</v>
      </c>
      <c r="E12" s="237"/>
      <c r="F12" s="92" t="s">
        <v>186</v>
      </c>
      <c r="G12" s="93"/>
      <c r="H12" s="94">
        <v>1000000</v>
      </c>
    </row>
    <row r="13" spans="1:8">
      <c r="A13" s="235"/>
      <c r="B13" s="87"/>
      <c r="C13" s="88"/>
      <c r="D13" s="237" t="s">
        <v>282</v>
      </c>
      <c r="E13" s="237"/>
      <c r="F13" s="92" t="s">
        <v>186</v>
      </c>
      <c r="G13" s="93"/>
      <c r="H13" s="94">
        <v>350000</v>
      </c>
    </row>
    <row r="14" spans="1:8">
      <c r="A14" s="235"/>
      <c r="B14" s="87"/>
      <c r="C14" s="88"/>
      <c r="D14" s="237"/>
      <c r="E14" s="237"/>
      <c r="F14" s="92"/>
      <c r="G14" s="93"/>
      <c r="H14" s="94"/>
    </row>
    <row r="15" spans="1:8">
      <c r="A15" s="235" t="s">
        <v>372</v>
      </c>
      <c r="B15" s="87">
        <v>45296</v>
      </c>
      <c r="C15" s="88" t="s">
        <v>371</v>
      </c>
      <c r="D15" s="237" t="s">
        <v>237</v>
      </c>
      <c r="E15" s="237"/>
      <c r="F15" s="92" t="s">
        <v>408</v>
      </c>
      <c r="G15" s="93">
        <v>3000</v>
      </c>
      <c r="H15" s="94"/>
    </row>
    <row r="16" spans="1:8">
      <c r="A16" s="235"/>
      <c r="B16" s="87"/>
      <c r="C16" s="88"/>
      <c r="D16" s="237" t="s">
        <v>302</v>
      </c>
      <c r="E16" s="237"/>
      <c r="F16" s="92" t="s">
        <v>408</v>
      </c>
      <c r="G16" s="93"/>
      <c r="H16" s="94">
        <v>1500</v>
      </c>
    </row>
    <row r="17" spans="1:8">
      <c r="A17" s="235"/>
      <c r="B17" s="87"/>
      <c r="C17" s="88"/>
      <c r="D17" s="237" t="s">
        <v>301</v>
      </c>
      <c r="E17" s="237"/>
      <c r="F17" s="92" t="s">
        <v>408</v>
      </c>
      <c r="G17" s="93"/>
      <c r="H17" s="94">
        <v>1500</v>
      </c>
    </row>
    <row r="18" spans="1:8">
      <c r="A18" s="235"/>
      <c r="B18" s="87"/>
      <c r="C18" s="88"/>
      <c r="D18" s="237"/>
      <c r="E18" s="237"/>
      <c r="F18" s="92"/>
      <c r="G18" s="93"/>
      <c r="H18" s="94"/>
    </row>
    <row r="19" spans="1:8">
      <c r="A19" s="235" t="s">
        <v>375</v>
      </c>
      <c r="B19" s="87">
        <v>45296</v>
      </c>
      <c r="C19" s="88" t="s">
        <v>376</v>
      </c>
      <c r="D19" s="237" t="s">
        <v>377</v>
      </c>
      <c r="E19" s="237"/>
      <c r="F19" s="92" t="s">
        <v>379</v>
      </c>
      <c r="G19" s="93">
        <v>30000</v>
      </c>
      <c r="H19" s="94"/>
    </row>
    <row r="20" spans="1:8">
      <c r="A20" s="236"/>
      <c r="B20" s="87"/>
      <c r="C20" s="88"/>
      <c r="D20" s="237" t="s">
        <v>378</v>
      </c>
      <c r="E20" s="237"/>
      <c r="F20" s="92" t="s">
        <v>380</v>
      </c>
      <c r="G20" s="93">
        <v>30</v>
      </c>
      <c r="H20" s="94"/>
    </row>
    <row r="21" spans="1:8">
      <c r="A21" s="235"/>
      <c r="B21" s="87"/>
      <c r="C21" s="88"/>
      <c r="D21" s="237" t="s">
        <v>237</v>
      </c>
      <c r="E21" s="237"/>
      <c r="F21" s="92" t="s">
        <v>379</v>
      </c>
      <c r="G21" s="93"/>
      <c r="H21" s="94">
        <v>30030</v>
      </c>
    </row>
    <row r="22" spans="1:8">
      <c r="A22" s="235"/>
      <c r="B22" s="87"/>
      <c r="C22" s="88"/>
      <c r="D22" s="237"/>
      <c r="E22" s="237"/>
      <c r="F22" s="92"/>
      <c r="G22" s="93"/>
      <c r="H22" s="94"/>
    </row>
    <row r="23" spans="1:8">
      <c r="A23" s="235" t="s">
        <v>404</v>
      </c>
      <c r="B23" s="87">
        <v>45299</v>
      </c>
      <c r="C23" s="88" t="s">
        <v>296</v>
      </c>
      <c r="D23" s="237" t="s">
        <v>237</v>
      </c>
      <c r="E23" s="237" t="s">
        <v>307</v>
      </c>
      <c r="F23" s="92" t="s">
        <v>381</v>
      </c>
      <c r="G23" s="93">
        <v>100000</v>
      </c>
      <c r="H23" s="94"/>
    </row>
    <row r="24" spans="1:8">
      <c r="A24" s="235"/>
      <c r="B24" s="87"/>
      <c r="C24" s="88"/>
      <c r="D24" s="237" t="s">
        <v>306</v>
      </c>
      <c r="E24" s="237" t="s">
        <v>307</v>
      </c>
      <c r="F24" s="92" t="s">
        <v>381</v>
      </c>
      <c r="G24" s="93"/>
      <c r="H24" s="94">
        <v>100000</v>
      </c>
    </row>
    <row r="25" spans="1:8">
      <c r="A25" s="235"/>
      <c r="B25" s="87"/>
      <c r="C25" s="88"/>
      <c r="D25" s="237"/>
      <c r="E25" s="237"/>
      <c r="F25" s="92"/>
      <c r="G25" s="93"/>
      <c r="H25" s="94"/>
    </row>
    <row r="26" spans="1:8">
      <c r="A26" s="235" t="s">
        <v>405</v>
      </c>
      <c r="B26" s="87">
        <v>45300</v>
      </c>
      <c r="C26" s="88" t="s">
        <v>347</v>
      </c>
      <c r="D26" s="237" t="s">
        <v>382</v>
      </c>
      <c r="E26" s="237" t="s">
        <v>307</v>
      </c>
      <c r="F26" s="92" t="s">
        <v>385</v>
      </c>
      <c r="G26" s="93">
        <v>500</v>
      </c>
      <c r="H26" s="94"/>
    </row>
    <row r="27" spans="1:8">
      <c r="A27" s="235"/>
      <c r="B27" s="87"/>
      <c r="C27" s="88"/>
      <c r="D27" s="237" t="s">
        <v>383</v>
      </c>
      <c r="E27" s="237" t="s">
        <v>307</v>
      </c>
      <c r="F27" s="92" t="s">
        <v>386</v>
      </c>
      <c r="G27" s="93">
        <v>15000</v>
      </c>
      <c r="H27" s="94"/>
    </row>
    <row r="28" spans="1:8">
      <c r="A28" s="235"/>
      <c r="B28" s="87"/>
      <c r="C28" s="88"/>
      <c r="D28" s="237" t="s">
        <v>384</v>
      </c>
      <c r="E28" s="237" t="s">
        <v>307</v>
      </c>
      <c r="F28" s="92" t="s">
        <v>387</v>
      </c>
      <c r="G28" s="93">
        <v>6000</v>
      </c>
      <c r="H28" s="94"/>
    </row>
    <row r="29" spans="1:8">
      <c r="A29" s="236"/>
      <c r="B29" s="87"/>
      <c r="C29" s="88"/>
      <c r="D29" s="237" t="s">
        <v>237</v>
      </c>
      <c r="E29" s="237" t="s">
        <v>307</v>
      </c>
      <c r="F29" s="92" t="s">
        <v>388</v>
      </c>
      <c r="G29" s="93"/>
      <c r="H29" s="94">
        <v>21500</v>
      </c>
    </row>
    <row r="30" spans="1:8">
      <c r="A30" s="235"/>
      <c r="B30" s="87"/>
      <c r="C30" s="88"/>
      <c r="D30" s="237"/>
      <c r="E30" s="237"/>
      <c r="F30" s="92"/>
      <c r="G30" s="93"/>
      <c r="H30" s="94"/>
    </row>
    <row r="31" spans="1:8">
      <c r="A31" s="235" t="s">
        <v>389</v>
      </c>
      <c r="B31" s="87">
        <v>45301</v>
      </c>
      <c r="C31" s="88" t="s">
        <v>399</v>
      </c>
      <c r="D31" s="237" t="s">
        <v>237</v>
      </c>
      <c r="E31" s="237"/>
      <c r="F31" s="92" t="s">
        <v>397</v>
      </c>
      <c r="G31" s="93">
        <v>150</v>
      </c>
      <c r="H31" s="94"/>
    </row>
    <row r="32" spans="1:8">
      <c r="A32" s="235"/>
      <c r="B32" s="87"/>
      <c r="C32" s="88"/>
      <c r="D32" s="237" t="s">
        <v>390</v>
      </c>
      <c r="E32" s="237"/>
      <c r="F32" s="92" t="s">
        <v>397</v>
      </c>
      <c r="G32" s="93"/>
      <c r="H32" s="94">
        <v>150</v>
      </c>
    </row>
    <row r="33" spans="1:8">
      <c r="A33" s="235"/>
      <c r="B33" s="87"/>
      <c r="C33" s="88"/>
      <c r="D33" s="237"/>
      <c r="E33" s="237"/>
      <c r="F33" s="92"/>
      <c r="G33" s="93"/>
      <c r="H33" s="94"/>
    </row>
    <row r="34" spans="1:8">
      <c r="A34" s="235" t="s">
        <v>391</v>
      </c>
      <c r="B34" s="87">
        <v>45303</v>
      </c>
      <c r="C34" s="88" t="s">
        <v>398</v>
      </c>
      <c r="D34" s="237" t="s">
        <v>245</v>
      </c>
      <c r="E34" s="237"/>
      <c r="F34" s="92" t="s">
        <v>400</v>
      </c>
      <c r="G34" s="93">
        <v>300</v>
      </c>
      <c r="H34" s="94"/>
    </row>
    <row r="35" spans="1:8">
      <c r="A35" s="236"/>
      <c r="B35" s="87"/>
      <c r="C35" s="88"/>
      <c r="D35" s="237" t="s">
        <v>281</v>
      </c>
      <c r="E35" s="237"/>
      <c r="F35" s="92" t="s">
        <v>400</v>
      </c>
      <c r="G35" s="93"/>
      <c r="H35" s="94">
        <v>300</v>
      </c>
    </row>
    <row r="36" spans="1:8">
      <c r="A36" s="235"/>
      <c r="B36" s="87"/>
      <c r="C36" s="88"/>
      <c r="D36" s="237"/>
      <c r="E36" s="237"/>
      <c r="F36" s="92"/>
      <c r="G36" s="93"/>
      <c r="H36" s="94"/>
    </row>
    <row r="37" spans="1:8">
      <c r="A37" s="235" t="s">
        <v>392</v>
      </c>
      <c r="B37" s="87">
        <v>45303</v>
      </c>
      <c r="C37" s="88" t="s">
        <v>57</v>
      </c>
      <c r="D37" s="237" t="s">
        <v>236</v>
      </c>
      <c r="E37" s="237"/>
      <c r="F37" s="92" t="s">
        <v>57</v>
      </c>
      <c r="G37" s="93">
        <v>5000</v>
      </c>
      <c r="H37" s="94"/>
    </row>
    <row r="38" spans="1:8">
      <c r="A38" s="236"/>
      <c r="B38" s="87"/>
      <c r="C38" s="88"/>
      <c r="D38" s="237" t="s">
        <v>237</v>
      </c>
      <c r="E38" s="237"/>
      <c r="F38" s="92" t="s">
        <v>57</v>
      </c>
      <c r="G38" s="93"/>
      <c r="H38" s="94">
        <v>5000</v>
      </c>
    </row>
    <row r="39" spans="1:8">
      <c r="A39" s="235"/>
      <c r="B39" s="87"/>
      <c r="C39" s="88"/>
      <c r="D39" s="237"/>
      <c r="E39" s="237"/>
      <c r="F39" s="92"/>
      <c r="G39" s="93"/>
      <c r="H39" s="94"/>
    </row>
    <row r="40" spans="1:8">
      <c r="A40" s="235" t="s">
        <v>396</v>
      </c>
      <c r="B40" s="87">
        <v>45304</v>
      </c>
      <c r="C40" s="88" t="s">
        <v>393</v>
      </c>
      <c r="D40" s="237" t="s">
        <v>394</v>
      </c>
      <c r="E40" s="237"/>
      <c r="F40" s="92" t="s">
        <v>406</v>
      </c>
      <c r="G40" s="93">
        <v>500</v>
      </c>
      <c r="H40" s="94"/>
    </row>
    <row r="41" spans="1:8">
      <c r="A41" s="236"/>
      <c r="B41" s="87"/>
      <c r="C41" s="88"/>
      <c r="D41" s="237" t="s">
        <v>236</v>
      </c>
      <c r="E41" s="237"/>
      <c r="F41" s="92" t="s">
        <v>395</v>
      </c>
      <c r="G41" s="93"/>
      <c r="H41" s="94">
        <v>500</v>
      </c>
    </row>
    <row r="42" spans="1:8">
      <c r="A42" s="235"/>
      <c r="B42" s="87"/>
      <c r="C42" s="88"/>
      <c r="D42" s="237"/>
      <c r="E42" s="237"/>
      <c r="F42" s="92"/>
      <c r="G42" s="93"/>
      <c r="H42" s="94"/>
    </row>
    <row r="43" spans="1:8">
      <c r="A43" s="235" t="s">
        <v>401</v>
      </c>
      <c r="B43" s="87">
        <v>45306</v>
      </c>
      <c r="C43" s="88" t="s">
        <v>359</v>
      </c>
      <c r="D43" s="237" t="s">
        <v>402</v>
      </c>
      <c r="E43" s="237"/>
      <c r="F43" s="92" t="s">
        <v>403</v>
      </c>
      <c r="G43" s="93">
        <v>20000</v>
      </c>
      <c r="H43" s="94"/>
    </row>
    <row r="44" spans="1:8">
      <c r="A44" s="236"/>
      <c r="B44" s="87"/>
      <c r="C44" s="88"/>
      <c r="D44" s="237" t="s">
        <v>281</v>
      </c>
      <c r="E44" s="237"/>
      <c r="F44" s="92" t="s">
        <v>403</v>
      </c>
      <c r="G44" s="93"/>
      <c r="H44" s="94">
        <v>20000</v>
      </c>
    </row>
    <row r="45" spans="1:8">
      <c r="A45" s="235"/>
      <c r="B45" s="87"/>
      <c r="C45" s="88"/>
      <c r="D45" s="237" t="s">
        <v>245</v>
      </c>
      <c r="E45" s="237"/>
      <c r="F45" s="92" t="s">
        <v>403</v>
      </c>
      <c r="G45" s="93">
        <v>20000</v>
      </c>
      <c r="H45" s="94"/>
    </row>
    <row r="46" spans="1:8">
      <c r="A46" s="235"/>
      <c r="B46" s="87"/>
      <c r="C46" s="88"/>
      <c r="D46" s="237" t="s">
        <v>237</v>
      </c>
      <c r="E46" s="237"/>
      <c r="F46" s="92" t="s">
        <v>403</v>
      </c>
      <c r="G46" s="93"/>
      <c r="H46" s="94">
        <v>20000</v>
      </c>
    </row>
    <row r="47" spans="1:8">
      <c r="A47" s="235"/>
      <c r="B47" s="87"/>
      <c r="C47" s="88"/>
      <c r="D47" s="237"/>
      <c r="E47" s="237"/>
      <c r="F47" s="92"/>
      <c r="G47" s="93"/>
      <c r="H47" s="94"/>
    </row>
    <row r="48" spans="1:8">
      <c r="A48" s="235"/>
      <c r="B48" s="87"/>
      <c r="C48" s="88"/>
      <c r="D48" s="237"/>
      <c r="E48" s="237"/>
      <c r="F48" s="92"/>
      <c r="G48" s="93"/>
      <c r="H48" s="94"/>
    </row>
    <row r="49" spans="1:8">
      <c r="A49" s="235"/>
      <c r="B49" s="87"/>
      <c r="C49" s="88"/>
      <c r="D49" s="237"/>
      <c r="E49" s="237"/>
      <c r="F49" s="92"/>
      <c r="G49" s="93"/>
      <c r="H49" s="94"/>
    </row>
    <row r="50" spans="1:8">
      <c r="A50" s="235"/>
      <c r="B50" s="87"/>
      <c r="C50" s="88"/>
      <c r="D50" s="237"/>
      <c r="E50" s="237"/>
      <c r="F50" s="92"/>
      <c r="G50" s="93"/>
      <c r="H50" s="94"/>
    </row>
    <row r="51" spans="1:8">
      <c r="A51" s="236"/>
      <c r="B51" s="87"/>
      <c r="C51" s="88"/>
      <c r="D51" s="237"/>
      <c r="E51" s="237"/>
      <c r="F51" s="92"/>
      <c r="G51" s="93"/>
      <c r="H51" s="94"/>
    </row>
    <row r="52" spans="1:8">
      <c r="A52" s="235"/>
      <c r="B52" s="87"/>
      <c r="C52" s="88"/>
      <c r="D52" s="237"/>
      <c r="E52" s="237"/>
      <c r="F52" s="92"/>
      <c r="G52" s="93"/>
      <c r="H52" s="94"/>
    </row>
    <row r="53" spans="1:8">
      <c r="A53" s="235"/>
      <c r="B53" s="87"/>
      <c r="C53" s="88"/>
      <c r="D53" s="237"/>
      <c r="E53" s="237"/>
      <c r="F53" s="92"/>
      <c r="G53" s="93"/>
      <c r="H53" s="94"/>
    </row>
    <row r="54" spans="1:8">
      <c r="A54" s="236"/>
      <c r="B54" s="87"/>
      <c r="C54" s="88"/>
      <c r="D54" s="237"/>
      <c r="E54" s="237"/>
      <c r="F54" s="92"/>
      <c r="G54" s="93"/>
      <c r="H54" s="94"/>
    </row>
    <row r="55" spans="1:8">
      <c r="A55" s="235"/>
      <c r="B55" s="87"/>
      <c r="C55" s="88"/>
      <c r="D55" s="237"/>
      <c r="E55" s="237"/>
      <c r="F55" s="92"/>
      <c r="G55" s="93"/>
      <c r="H55" s="94"/>
    </row>
    <row r="56" spans="1:8">
      <c r="A56" s="235"/>
      <c r="B56" s="87"/>
      <c r="C56" s="88"/>
      <c r="D56" s="237"/>
      <c r="E56" s="237"/>
      <c r="F56" s="92"/>
      <c r="G56" s="93"/>
      <c r="H56" s="94"/>
    </row>
    <row r="57" spans="1:8">
      <c r="A57" s="235"/>
      <c r="B57" s="87"/>
      <c r="C57" s="88"/>
      <c r="D57" s="237"/>
      <c r="E57" s="237"/>
      <c r="F57" s="92"/>
      <c r="G57" s="93"/>
      <c r="H57" s="94"/>
    </row>
    <row r="58" spans="1:8">
      <c r="A58" s="235"/>
      <c r="B58" s="87"/>
      <c r="C58" s="88"/>
      <c r="D58" s="237"/>
      <c r="E58" s="237"/>
      <c r="F58" s="92"/>
      <c r="G58" s="93"/>
      <c r="H58" s="94"/>
    </row>
    <row r="59" spans="1:8">
      <c r="A59" s="235"/>
      <c r="B59" s="87"/>
      <c r="C59" s="88"/>
      <c r="D59" s="237"/>
      <c r="E59" s="237"/>
      <c r="F59" s="92"/>
      <c r="G59" s="93"/>
      <c r="H59" s="94"/>
    </row>
    <row r="60" spans="1:8">
      <c r="A60" s="235"/>
      <c r="B60" s="87"/>
      <c r="C60" s="88"/>
      <c r="D60" s="237"/>
      <c r="E60" s="237"/>
      <c r="F60" s="95"/>
      <c r="G60" s="93"/>
      <c r="H60" s="94"/>
    </row>
    <row r="61" spans="1:8">
      <c r="A61" s="235"/>
      <c r="B61" s="87"/>
      <c r="C61" s="96"/>
      <c r="D61" s="237"/>
      <c r="E61" s="237"/>
      <c r="F61" s="95"/>
      <c r="G61" s="93"/>
      <c r="H61" s="94"/>
    </row>
    <row r="62" spans="1:8">
      <c r="A62" s="235"/>
      <c r="B62" s="87"/>
      <c r="C62" s="180"/>
      <c r="D62" s="237"/>
      <c r="E62" s="237"/>
      <c r="F62" s="95"/>
      <c r="G62" s="93"/>
      <c r="H62" s="94"/>
    </row>
    <row r="63" spans="1:8">
      <c r="A63" s="235"/>
      <c r="B63" s="87"/>
      <c r="C63" s="180"/>
      <c r="D63" s="237"/>
      <c r="E63" s="237"/>
      <c r="F63" s="95"/>
      <c r="G63" s="93"/>
      <c r="H63" s="94"/>
    </row>
    <row r="64" spans="1:8">
      <c r="A64" s="235"/>
      <c r="B64" s="87"/>
      <c r="C64" s="88"/>
      <c r="D64" s="237"/>
      <c r="E64" s="237"/>
      <c r="F64" s="95"/>
      <c r="G64" s="93"/>
      <c r="H64" s="94"/>
    </row>
    <row r="65" spans="1:8">
      <c r="A65" s="235"/>
      <c r="B65" s="87"/>
      <c r="C65" s="88"/>
      <c r="D65" s="237"/>
      <c r="E65" s="237"/>
      <c r="F65" s="95"/>
      <c r="G65" s="93"/>
      <c r="H65" s="94"/>
    </row>
    <row r="66" spans="1:8">
      <c r="A66" s="235"/>
      <c r="B66" s="87"/>
      <c r="C66" s="88"/>
      <c r="D66" s="237"/>
      <c r="E66" s="237"/>
      <c r="F66" s="95"/>
      <c r="G66" s="93"/>
      <c r="H66" s="94"/>
    </row>
    <row r="67" spans="1:8">
      <c r="A67" s="235"/>
      <c r="B67" s="87"/>
      <c r="C67" s="88"/>
      <c r="D67" s="237"/>
      <c r="E67" s="237"/>
      <c r="F67" s="95"/>
      <c r="G67" s="93"/>
      <c r="H67" s="94"/>
    </row>
    <row r="68" spans="1:8">
      <c r="A68" s="235"/>
      <c r="B68" s="87"/>
      <c r="C68" s="88"/>
      <c r="D68" s="237"/>
      <c r="E68" s="237"/>
      <c r="F68" s="95"/>
      <c r="G68" s="93"/>
      <c r="H68" s="94"/>
    </row>
    <row r="69" spans="1:8">
      <c r="A69" s="235"/>
      <c r="B69" s="87"/>
      <c r="C69" s="88"/>
      <c r="D69" s="237"/>
      <c r="E69" s="237"/>
      <c r="F69" s="95"/>
      <c r="G69" s="93"/>
      <c r="H69" s="94"/>
    </row>
    <row r="70" spans="1:8">
      <c r="A70" s="235"/>
      <c r="B70" s="87"/>
      <c r="C70" s="88"/>
      <c r="D70" s="237"/>
      <c r="E70" s="237"/>
      <c r="F70" s="92"/>
      <c r="G70" s="93"/>
      <c r="H70" s="94"/>
    </row>
    <row r="71" spans="1:8">
      <c r="A71" s="235"/>
      <c r="B71" s="87"/>
      <c r="C71" s="88"/>
      <c r="D71" s="237"/>
      <c r="E71" s="237"/>
      <c r="F71" s="92"/>
      <c r="G71" s="93"/>
      <c r="H71" s="94"/>
    </row>
    <row r="72" spans="1:8">
      <c r="A72" s="235"/>
      <c r="B72" s="87"/>
      <c r="C72" s="88"/>
      <c r="D72" s="237"/>
      <c r="E72" s="237"/>
      <c r="F72" s="92"/>
      <c r="G72" s="93"/>
      <c r="H72" s="94"/>
    </row>
    <row r="73" spans="1:8">
      <c r="A73" s="235"/>
      <c r="B73" s="87"/>
      <c r="C73" s="88"/>
      <c r="D73" s="237"/>
      <c r="E73" s="237"/>
      <c r="F73" s="92"/>
      <c r="G73" s="93"/>
      <c r="H73" s="94"/>
    </row>
    <row r="74" spans="1:8">
      <c r="A74" s="235"/>
      <c r="B74" s="87"/>
      <c r="C74" s="88"/>
      <c r="D74" s="237">
        <v>0</v>
      </c>
      <c r="E74" s="237"/>
      <c r="F74" s="92"/>
      <c r="G74" s="93"/>
      <c r="H74" s="94"/>
    </row>
    <row r="75" spans="1:8">
      <c r="A75" s="235"/>
      <c r="B75" s="87"/>
      <c r="C75" s="88"/>
      <c r="D75" s="237">
        <v>0</v>
      </c>
      <c r="E75" s="237"/>
      <c r="F75" s="92"/>
      <c r="G75" s="93"/>
      <c r="H75" s="94"/>
    </row>
    <row r="76" spans="1:8">
      <c r="A76" s="235"/>
      <c r="B76" s="87"/>
      <c r="C76" s="88"/>
      <c r="D76" s="237">
        <v>0</v>
      </c>
      <c r="E76" s="237"/>
      <c r="F76" s="92"/>
      <c r="G76" s="93"/>
      <c r="H76" s="94"/>
    </row>
    <row r="77" spans="1:8">
      <c r="A77" s="235"/>
      <c r="B77" s="87"/>
      <c r="C77" s="88"/>
      <c r="D77" s="237">
        <v>0</v>
      </c>
      <c r="E77" s="237"/>
      <c r="F77" s="92"/>
      <c r="G77" s="93"/>
      <c r="H77" s="94"/>
    </row>
    <row r="78" spans="1:8">
      <c r="A78" s="235"/>
      <c r="B78" s="87"/>
      <c r="C78" s="88"/>
      <c r="D78" s="237">
        <v>0</v>
      </c>
      <c r="E78" s="237"/>
      <c r="F78" s="92"/>
      <c r="G78" s="93"/>
      <c r="H78" s="94"/>
    </row>
    <row r="79" spans="1:8">
      <c r="A79" s="235"/>
      <c r="B79" s="87"/>
      <c r="C79" s="88"/>
      <c r="D79" s="237">
        <v>0</v>
      </c>
      <c r="E79" s="237"/>
      <c r="F79" s="92"/>
      <c r="G79" s="93"/>
      <c r="H79" s="94"/>
    </row>
    <row r="80" spans="1:8">
      <c r="A80" s="235"/>
      <c r="B80" s="87"/>
      <c r="C80" s="88"/>
      <c r="D80" s="237">
        <v>0</v>
      </c>
      <c r="E80" s="237"/>
      <c r="F80" s="92"/>
      <c r="G80" s="93"/>
      <c r="H80" s="94"/>
    </row>
    <row r="81" spans="1:8">
      <c r="A81" s="235"/>
      <c r="B81" s="87"/>
      <c r="C81" s="88"/>
      <c r="D81" s="237">
        <v>0</v>
      </c>
      <c r="E81" s="237"/>
      <c r="F81" s="92"/>
      <c r="G81" s="93"/>
      <c r="H81" s="94"/>
    </row>
    <row r="82" spans="1:8">
      <c r="A82" s="235"/>
      <c r="B82" s="87"/>
      <c r="C82" s="88"/>
      <c r="D82" s="237">
        <v>0</v>
      </c>
      <c r="E82" s="237"/>
      <c r="F82" s="92"/>
      <c r="G82" s="93"/>
      <c r="H82" s="94"/>
    </row>
    <row r="83" spans="1:8">
      <c r="A83" s="235"/>
      <c r="B83" s="87"/>
      <c r="C83" s="88"/>
      <c r="D83" s="237">
        <v>0</v>
      </c>
      <c r="E83" s="237"/>
      <c r="F83" s="92"/>
      <c r="G83" s="93"/>
      <c r="H83" s="94"/>
    </row>
    <row r="84" spans="1:8">
      <c r="A84" s="235"/>
      <c r="B84" s="87"/>
      <c r="C84" s="88"/>
      <c r="D84" s="237">
        <v>0</v>
      </c>
      <c r="E84" s="237"/>
      <c r="F84" s="92"/>
      <c r="G84" s="93"/>
      <c r="H84" s="94"/>
    </row>
    <row r="85" spans="1:8">
      <c r="A85" s="235"/>
      <c r="B85" s="87"/>
      <c r="C85" s="88"/>
      <c r="D85" s="237">
        <v>0</v>
      </c>
      <c r="E85" s="237"/>
      <c r="F85" s="92"/>
      <c r="G85" s="93"/>
      <c r="H85" s="94"/>
    </row>
    <row r="86" spans="1:8">
      <c r="A86" s="235"/>
      <c r="B86" s="87"/>
      <c r="C86" s="88"/>
      <c r="D86" s="237">
        <v>0</v>
      </c>
      <c r="E86" s="237"/>
      <c r="F86" s="92"/>
      <c r="G86" s="93"/>
      <c r="H86" s="94"/>
    </row>
    <row r="87" spans="1:8">
      <c r="A87" s="235"/>
      <c r="B87" s="87"/>
      <c r="C87" s="88"/>
      <c r="D87" s="237">
        <v>0</v>
      </c>
      <c r="E87" s="237"/>
      <c r="F87" s="92"/>
      <c r="G87" s="93"/>
      <c r="H87" s="94"/>
    </row>
    <row r="88" spans="1:8">
      <c r="A88" s="235"/>
      <c r="B88" s="87"/>
      <c r="C88" s="88"/>
      <c r="D88" s="237">
        <v>0</v>
      </c>
      <c r="E88" s="237"/>
      <c r="F88" s="92"/>
      <c r="G88" s="93"/>
      <c r="H88" s="94"/>
    </row>
    <row r="89" spans="1:8">
      <c r="A89" s="235"/>
      <c r="B89" s="87"/>
      <c r="C89" s="88"/>
      <c r="D89" s="237">
        <v>0</v>
      </c>
      <c r="E89" s="237"/>
      <c r="F89" s="92"/>
      <c r="G89" s="93"/>
      <c r="H89" s="94"/>
    </row>
    <row r="90" spans="1:8">
      <c r="A90" s="235"/>
      <c r="B90" s="87"/>
      <c r="C90" s="88"/>
      <c r="D90" s="237">
        <v>0</v>
      </c>
      <c r="E90" s="237"/>
      <c r="F90" s="92"/>
      <c r="G90" s="93"/>
      <c r="H90" s="94"/>
    </row>
    <row r="91" spans="1:8">
      <c r="A91" s="235"/>
      <c r="B91" s="87"/>
      <c r="C91" s="88"/>
      <c r="D91" s="237">
        <v>0</v>
      </c>
      <c r="E91" s="237"/>
      <c r="F91" s="92"/>
      <c r="G91" s="93"/>
      <c r="H91" s="94"/>
    </row>
    <row r="92" spans="1:8">
      <c r="A92" s="235"/>
      <c r="B92" s="87"/>
      <c r="C92" s="88"/>
      <c r="D92" s="237">
        <v>0</v>
      </c>
      <c r="E92" s="237"/>
      <c r="F92" s="92"/>
      <c r="G92" s="93"/>
      <c r="H92" s="94"/>
    </row>
    <row r="93" spans="1:8">
      <c r="A93" s="235"/>
      <c r="B93" s="87"/>
      <c r="C93" s="88"/>
      <c r="D93" s="237">
        <v>0</v>
      </c>
      <c r="E93" s="237"/>
      <c r="F93" s="92"/>
      <c r="G93" s="93"/>
      <c r="H93" s="94"/>
    </row>
    <row r="94" spans="1:8">
      <c r="A94" s="235"/>
      <c r="B94" s="87"/>
      <c r="C94" s="88"/>
      <c r="D94" s="237">
        <v>0</v>
      </c>
      <c r="E94" s="237"/>
      <c r="F94" s="92"/>
      <c r="G94" s="93"/>
      <c r="H94" s="94"/>
    </row>
    <row r="95" spans="1:8">
      <c r="A95" s="235"/>
      <c r="B95" s="87"/>
      <c r="C95" s="88"/>
      <c r="D95" s="237">
        <v>0</v>
      </c>
      <c r="E95" s="237"/>
      <c r="F95" s="92"/>
      <c r="G95" s="93"/>
      <c r="H95" s="94"/>
    </row>
    <row r="96" spans="1:8">
      <c r="A96" s="235"/>
      <c r="B96" s="87"/>
      <c r="C96" s="88"/>
      <c r="D96" s="237">
        <v>0</v>
      </c>
      <c r="E96" s="237"/>
      <c r="F96" s="92"/>
      <c r="G96" s="93"/>
      <c r="H96" s="94"/>
    </row>
    <row r="97" spans="1:8">
      <c r="A97" s="235"/>
      <c r="B97" s="87"/>
      <c r="C97" s="88"/>
      <c r="D97" s="237">
        <v>0</v>
      </c>
      <c r="E97" s="237"/>
      <c r="F97" s="92"/>
      <c r="G97" s="93"/>
      <c r="H97" s="94"/>
    </row>
    <row r="98" spans="1:8">
      <c r="A98" s="235"/>
      <c r="B98" s="87"/>
      <c r="C98" s="88"/>
      <c r="D98" s="237">
        <v>0</v>
      </c>
      <c r="E98" s="237"/>
      <c r="F98" s="92"/>
      <c r="G98" s="93"/>
      <c r="H98" s="94"/>
    </row>
    <row r="99" spans="1:8">
      <c r="A99" s="235"/>
      <c r="B99" s="87"/>
      <c r="C99" s="88"/>
      <c r="D99" s="237">
        <v>0</v>
      </c>
      <c r="E99" s="237"/>
      <c r="F99" s="92"/>
      <c r="G99" s="93"/>
      <c r="H99" s="94"/>
    </row>
    <row r="100" spans="1:8">
      <c r="A100" s="235"/>
      <c r="B100" s="87"/>
      <c r="C100" s="88"/>
      <c r="D100" s="237">
        <v>0</v>
      </c>
      <c r="E100" s="237"/>
      <c r="F100" s="92"/>
      <c r="G100" s="93"/>
      <c r="H100" s="94"/>
    </row>
    <row r="101" spans="1:8">
      <c r="A101" s="235"/>
      <c r="B101" s="87"/>
      <c r="C101" s="88"/>
      <c r="D101" s="237">
        <v>0</v>
      </c>
      <c r="E101" s="237"/>
      <c r="F101" s="92"/>
      <c r="G101" s="93"/>
      <c r="H101" s="94"/>
    </row>
  </sheetData>
  <sheetProtection sheet="1" objects="1" scenarios="1"/>
  <mergeCells count="1">
    <mergeCell ref="C2:F2"/>
  </mergeCells>
  <phoneticPr fontId="2" type="noConversion"/>
  <conditionalFormatting sqref="A4">
    <cfRule type="expression" dxfId="14" priority="2" stopIfTrue="1">
      <formula>#REF!&gt;0</formula>
    </cfRule>
  </conditionalFormatting>
  <conditionalFormatting sqref="A5:A19 A21:A28 A30:A31 A33:A34 A36:A37 A39:A40 A42:A43 A45:A50 A52:A53 A55:A56 A58:A59 A61:A101">
    <cfRule type="expression" dxfId="13" priority="86" stopIfTrue="1">
      <formula>#REF!&gt;0</formula>
    </cfRule>
  </conditionalFormatting>
  <conditionalFormatting sqref="A20">
    <cfRule type="expression" dxfId="12" priority="7" stopIfTrue="1">
      <formula>C20&gt;0</formula>
    </cfRule>
  </conditionalFormatting>
  <conditionalFormatting sqref="A29">
    <cfRule type="expression" dxfId="11" priority="21" stopIfTrue="1">
      <formula>C29&gt;0</formula>
    </cfRule>
  </conditionalFormatting>
  <conditionalFormatting sqref="A32">
    <cfRule type="expression" dxfId="10" priority="1" stopIfTrue="1">
      <formula>#REF!&gt;0</formula>
    </cfRule>
  </conditionalFormatting>
  <conditionalFormatting sqref="A35">
    <cfRule type="expression" dxfId="9" priority="19" stopIfTrue="1">
      <formula>C35&gt;0</formula>
    </cfRule>
  </conditionalFormatting>
  <conditionalFormatting sqref="A38">
    <cfRule type="expression" dxfId="8" priority="18" stopIfTrue="1">
      <formula>C38&gt;0</formula>
    </cfRule>
  </conditionalFormatting>
  <conditionalFormatting sqref="A41">
    <cfRule type="expression" dxfId="7" priority="16" stopIfTrue="1">
      <formula>C41&gt;0</formula>
    </cfRule>
  </conditionalFormatting>
  <conditionalFormatting sqref="A44">
    <cfRule type="expression" dxfId="6" priority="14" stopIfTrue="1">
      <formula>C44&gt;0</formula>
    </cfRule>
  </conditionalFormatting>
  <conditionalFormatting sqref="A51">
    <cfRule type="expression" dxfId="5" priority="13" stopIfTrue="1">
      <formula>C51&gt;0</formula>
    </cfRule>
  </conditionalFormatting>
  <conditionalFormatting sqref="A54">
    <cfRule type="expression" dxfId="4" priority="12" stopIfTrue="1">
      <formula>C54&gt;0</formula>
    </cfRule>
  </conditionalFormatting>
  <conditionalFormatting sqref="A57">
    <cfRule type="expression" dxfId="3" priority="4" stopIfTrue="1">
      <formula>#REF!&gt;0</formula>
    </cfRule>
  </conditionalFormatting>
  <conditionalFormatting sqref="A60">
    <cfRule type="expression" dxfId="2" priority="3" stopIfTrue="1">
      <formula>#REF!&gt;0</formula>
    </cfRule>
  </conditionalFormatting>
  <conditionalFormatting sqref="B4:C101 F4:H101">
    <cfRule type="expression" dxfId="1" priority="100" stopIfTrue="1">
      <formula>#REF!&gt;0</formula>
    </cfRule>
  </conditionalFormatting>
  <conditionalFormatting sqref="D4:E101">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21" bestFit="1" customWidth="1"/>
    <col min="2" max="2" width="25.6328125" style="220" customWidth="1"/>
    <col min="3" max="3" width="4.7265625" style="220" customWidth="1"/>
    <col min="4" max="4" width="25.6328125" style="220" customWidth="1"/>
    <col min="5" max="5" width="6.6328125" style="221" customWidth="1"/>
    <col min="6" max="6" width="10" style="221" bestFit="1" customWidth="1"/>
    <col min="7" max="8" width="10.6328125" style="221" customWidth="1"/>
    <col min="9" max="9" width="2.6328125" style="221" customWidth="1"/>
    <col min="10" max="10" width="6.6328125" style="221" customWidth="1"/>
    <col min="11" max="11" width="9.6328125" style="221" customWidth="1"/>
    <col min="12" max="12" width="10.6328125" style="221" customWidth="1"/>
    <col min="13" max="13" width="2.6328125" style="221" customWidth="1"/>
    <col min="14" max="14" width="6.6328125" style="221" customWidth="1"/>
    <col min="15" max="15" width="10" style="221" bestFit="1" customWidth="1"/>
    <col min="16" max="17" width="10.6328125" style="221" customWidth="1"/>
    <col min="18" max="18" width="2.6328125" style="221" customWidth="1"/>
    <col min="19" max="16384" width="8.7265625" style="221"/>
  </cols>
  <sheetData>
    <row r="1" spans="1:17">
      <c r="A1" s="219" t="s">
        <v>128</v>
      </c>
      <c r="E1" s="219" t="s">
        <v>147</v>
      </c>
      <c r="F1" s="219"/>
      <c r="G1" s="219"/>
      <c r="H1" s="219"/>
      <c r="J1" s="219" t="s">
        <v>127</v>
      </c>
      <c r="N1" s="219" t="s">
        <v>129</v>
      </c>
    </row>
    <row r="2" spans="1:17">
      <c r="A2" s="222" t="s">
        <v>104</v>
      </c>
      <c r="B2" s="222" t="s">
        <v>105</v>
      </c>
      <c r="C2" s="222">
        <f ca="1">COUNTIF(C3:D203,"&gt;0")</f>
        <v>46</v>
      </c>
      <c r="D2" s="223" t="s">
        <v>150</v>
      </c>
      <c r="E2" s="224" t="s">
        <v>107</v>
      </c>
      <c r="F2" s="224" t="s">
        <v>126</v>
      </c>
      <c r="G2" s="224" t="s">
        <v>143</v>
      </c>
      <c r="H2" s="224" t="s">
        <v>144</v>
      </c>
      <c r="J2" s="224" t="s">
        <v>107</v>
      </c>
      <c r="K2" s="225" t="s">
        <v>126</v>
      </c>
      <c r="L2" s="225" t="s">
        <v>125</v>
      </c>
      <c r="N2" s="224" t="s">
        <v>107</v>
      </c>
      <c r="O2" s="224" t="s">
        <v>126</v>
      </c>
      <c r="P2" s="224" t="s">
        <v>143</v>
      </c>
      <c r="Q2" s="224" t="s">
        <v>144</v>
      </c>
    </row>
    <row r="3" spans="1:17">
      <c r="A3" s="226">
        <f t="shared" ref="A3:A66" ca="1" si="0">IF(ISNUMBER(VLOOKUP(ROW()-2,分帳項,1,FALSE)),VLOOKUP(ROW()-2,分帳項,13,FALSE),"")</f>
        <v>1110</v>
      </c>
      <c r="B3" s="226" t="str">
        <f t="shared" ref="B3:B66" ca="1" si="1">IF(ISNUMBER(VLOOKUP(ROW()-2,分帳項,1,FALSE)),VLOOKUP(ROW()-2,分帳項,15,FALSE),"")</f>
        <v>零用金</v>
      </c>
      <c r="C3" s="222">
        <f ca="1">LEN(A3)</f>
        <v>4</v>
      </c>
      <c r="D3" s="227" t="str">
        <f ca="1">A3&amp;REPT(" ",6-LEN(A3))&amp;B3</f>
        <v>1110  零用金</v>
      </c>
      <c r="E3" s="224">
        <v>1</v>
      </c>
      <c r="F3" s="228" t="s">
        <v>148</v>
      </c>
      <c r="G3" s="229">
        <f ca="1">H3-15</f>
        <v>45608</v>
      </c>
      <c r="H3" s="229">
        <f ca="1">TODAY()</f>
        <v>45623</v>
      </c>
      <c r="J3" s="230">
        <v>1</v>
      </c>
      <c r="K3" s="231" t="s">
        <v>180</v>
      </c>
      <c r="L3" s="229">
        <f>DATE(年度,1,1)</f>
        <v>45292</v>
      </c>
      <c r="N3" s="224">
        <v>1</v>
      </c>
      <c r="O3" s="232" t="s">
        <v>130</v>
      </c>
      <c r="P3" s="233">
        <f>DATE(年度,1,1)</f>
        <v>45292</v>
      </c>
      <c r="Q3" s="229">
        <f>DATE(年度,1,31)</f>
        <v>45322</v>
      </c>
    </row>
    <row r="4" spans="1:17">
      <c r="A4" s="226">
        <f t="shared" ca="1" si="0"/>
        <v>1121</v>
      </c>
      <c r="B4" s="226" t="str">
        <f t="shared" ca="1" si="1"/>
        <v>銀行存款-台銀活存</v>
      </c>
      <c r="C4" s="222">
        <f t="shared" ref="C4:C67" ca="1" si="2">LEN(A4)</f>
        <v>4</v>
      </c>
      <c r="D4" s="227" t="str">
        <f ca="1">A4&amp;REPT(" ",6-LEN(A4))&amp;B4</f>
        <v>1121  銀行存款-台銀活存</v>
      </c>
      <c r="E4" s="224">
        <v>2</v>
      </c>
      <c r="F4" s="228" t="s">
        <v>149</v>
      </c>
      <c r="G4" s="229">
        <f ca="1">H4-60</f>
        <v>45563</v>
      </c>
      <c r="H4" s="229">
        <f ca="1">TODAY()</f>
        <v>45623</v>
      </c>
      <c r="J4" s="230">
        <v>2</v>
      </c>
      <c r="K4" s="234" t="s">
        <v>112</v>
      </c>
      <c r="L4" s="229">
        <f>DATE(年度,1,31)</f>
        <v>45322</v>
      </c>
      <c r="N4" s="224">
        <v>2</v>
      </c>
      <c r="O4" s="232" t="s">
        <v>131</v>
      </c>
      <c r="P4" s="233">
        <f>DATE(年度,2,1)</f>
        <v>45323</v>
      </c>
      <c r="Q4" s="229">
        <f>DATE(年度,3,1)-1</f>
        <v>45351</v>
      </c>
    </row>
    <row r="5" spans="1:17">
      <c r="A5" s="226">
        <f t="shared" ca="1" si="0"/>
        <v>1160</v>
      </c>
      <c r="B5" s="226" t="str">
        <f t="shared" ca="1" si="1"/>
        <v>預付款項</v>
      </c>
      <c r="C5" s="222">
        <f t="shared" ca="1" si="2"/>
        <v>4</v>
      </c>
      <c r="D5" s="227" t="str">
        <f ca="1">A5&amp;REPT(" ",6-LEN(A5))&amp;B5</f>
        <v>1160  預付款項</v>
      </c>
      <c r="E5" s="224">
        <v>3</v>
      </c>
      <c r="F5" s="232" t="s">
        <v>130</v>
      </c>
      <c r="G5" s="233">
        <f>DATE(年度,1,1)</f>
        <v>45292</v>
      </c>
      <c r="H5" s="229">
        <f>DATE(年度,1,31)</f>
        <v>45322</v>
      </c>
      <c r="J5" s="230">
        <v>3</v>
      </c>
      <c r="K5" s="234" t="s">
        <v>113</v>
      </c>
      <c r="L5" s="229">
        <f>DATE(年度,3,1)-1</f>
        <v>45351</v>
      </c>
      <c r="N5" s="224">
        <v>3</v>
      </c>
      <c r="O5" s="232" t="s">
        <v>132</v>
      </c>
      <c r="P5" s="233">
        <f>DATE(年度,3,1)</f>
        <v>45352</v>
      </c>
      <c r="Q5" s="229">
        <f>DATE(年度,3,31)</f>
        <v>45382</v>
      </c>
    </row>
    <row r="6" spans="1:17">
      <c r="A6" s="226">
        <f t="shared" ca="1" si="0"/>
        <v>1210</v>
      </c>
      <c r="B6" s="226" t="str">
        <f t="shared" ca="1" si="1"/>
        <v>基金專戶-台銀活存</v>
      </c>
      <c r="C6" s="222">
        <f t="shared" ca="1" si="2"/>
        <v>4</v>
      </c>
      <c r="D6" s="227" t="str">
        <f ca="1">A6&amp;REPT(" ",6-LEN(A6))&amp;B6</f>
        <v>1210  基金專戶-台銀活存</v>
      </c>
      <c r="E6" s="224">
        <v>4</v>
      </c>
      <c r="F6" s="232" t="s">
        <v>131</v>
      </c>
      <c r="G6" s="233">
        <f>DATE(年度,2,1)</f>
        <v>45323</v>
      </c>
      <c r="H6" s="229">
        <f>DATE(年度,3,1)-1</f>
        <v>45351</v>
      </c>
      <c r="J6" s="230">
        <v>4</v>
      </c>
      <c r="K6" s="234" t="s">
        <v>114</v>
      </c>
      <c r="L6" s="229">
        <f>DATE(年度,3,31)</f>
        <v>45382</v>
      </c>
      <c r="N6" s="224">
        <v>4</v>
      </c>
      <c r="O6" s="232" t="s">
        <v>133</v>
      </c>
      <c r="P6" s="233">
        <f>DATE(年度,4,1)</f>
        <v>45383</v>
      </c>
      <c r="Q6" s="229">
        <f>DATE(年度,4,30)</f>
        <v>45412</v>
      </c>
    </row>
    <row r="7" spans="1:17">
      <c r="A7" s="226">
        <f t="shared" ca="1" si="0"/>
        <v>1330</v>
      </c>
      <c r="B7" s="226" t="str">
        <f t="shared" ca="1" si="1"/>
        <v>事務設備</v>
      </c>
      <c r="C7" s="222">
        <f t="shared" ca="1" si="2"/>
        <v>4</v>
      </c>
      <c r="D7" s="227" t="str">
        <f ca="1">A7&amp;REPT(" ",6-LEN(A7))&amp;B7</f>
        <v>1330  事務設備</v>
      </c>
      <c r="E7" s="224">
        <v>5</v>
      </c>
      <c r="F7" s="232" t="s">
        <v>132</v>
      </c>
      <c r="G7" s="233">
        <f>DATE(年度,3,1)</f>
        <v>45352</v>
      </c>
      <c r="H7" s="229">
        <f>DATE(年度,3,31)</f>
        <v>45382</v>
      </c>
      <c r="J7" s="230">
        <v>5</v>
      </c>
      <c r="K7" s="234" t="s">
        <v>115</v>
      </c>
      <c r="L7" s="229">
        <f>DATE(年度,4,30)</f>
        <v>45412</v>
      </c>
      <c r="N7" s="224">
        <v>5</v>
      </c>
      <c r="O7" s="232" t="s">
        <v>134</v>
      </c>
      <c r="P7" s="233">
        <f>DATE(年度,5,1)</f>
        <v>45413</v>
      </c>
      <c r="Q7" s="229">
        <f>DATE(年度,5,31)</f>
        <v>45443</v>
      </c>
    </row>
    <row r="8" spans="1:17">
      <c r="A8" s="226">
        <f t="shared" ca="1" si="0"/>
        <v>1335</v>
      </c>
      <c r="B8" s="226" t="str">
        <f t="shared" ca="1" si="1"/>
        <v>累計折舊-事務設備</v>
      </c>
      <c r="C8" s="222">
        <f t="shared" ca="1" si="2"/>
        <v>4</v>
      </c>
      <c r="D8" s="227" t="str">
        <f t="shared" ref="D8:D71" ca="1" si="3">A8&amp;REPT(" ",6-LEN(A8))&amp;B8</f>
        <v>1335  累計折舊-事務設備</v>
      </c>
      <c r="E8" s="224">
        <v>6</v>
      </c>
      <c r="F8" s="232" t="s">
        <v>133</v>
      </c>
      <c r="G8" s="233">
        <f>DATE(年度,4,1)</f>
        <v>45383</v>
      </c>
      <c r="H8" s="229">
        <f>DATE(年度,4,30)</f>
        <v>45412</v>
      </c>
      <c r="J8" s="230">
        <v>6</v>
      </c>
      <c r="K8" s="234" t="s">
        <v>116</v>
      </c>
      <c r="L8" s="229">
        <f>DATE(年度,5,31)</f>
        <v>45443</v>
      </c>
      <c r="N8" s="224">
        <v>6</v>
      </c>
      <c r="O8" s="232" t="s">
        <v>135</v>
      </c>
      <c r="P8" s="233">
        <f>DATE(年度,6,1)</f>
        <v>45444</v>
      </c>
      <c r="Q8" s="229">
        <f>DATE(年度,6,30)</f>
        <v>45473</v>
      </c>
    </row>
    <row r="9" spans="1:17">
      <c r="A9" s="226">
        <f t="shared" ca="1" si="0"/>
        <v>1410</v>
      </c>
      <c r="B9" s="226" t="str">
        <f t="shared" ca="1" si="1"/>
        <v>存出保證金</v>
      </c>
      <c r="C9" s="222">
        <f t="shared" ca="1" si="2"/>
        <v>4</v>
      </c>
      <c r="D9" s="227" t="str">
        <f t="shared" ca="1" si="3"/>
        <v>1410  存出保證金</v>
      </c>
      <c r="E9" s="224">
        <v>7</v>
      </c>
      <c r="F9" s="232" t="s">
        <v>134</v>
      </c>
      <c r="G9" s="233">
        <f>DATE(年度,5,1)</f>
        <v>45413</v>
      </c>
      <c r="H9" s="229">
        <f>DATE(年度,5,31)</f>
        <v>45443</v>
      </c>
      <c r="J9" s="230">
        <v>7</v>
      </c>
      <c r="K9" s="234" t="s">
        <v>117</v>
      </c>
      <c r="L9" s="229">
        <f>DATE(年度,6,30)</f>
        <v>45473</v>
      </c>
      <c r="N9" s="224">
        <v>7</v>
      </c>
      <c r="O9" s="232" t="s">
        <v>136</v>
      </c>
      <c r="P9" s="233">
        <f>DATE(年度,7,1)</f>
        <v>45474</v>
      </c>
      <c r="Q9" s="229">
        <f>DATE(年度,7,31)</f>
        <v>45504</v>
      </c>
    </row>
    <row r="10" spans="1:17">
      <c r="A10" s="226">
        <f t="shared" ca="1" si="0"/>
        <v>2130</v>
      </c>
      <c r="B10" s="226" t="str">
        <f t="shared" ca="1" si="1"/>
        <v>應付款項</v>
      </c>
      <c r="C10" s="222">
        <f t="shared" ca="1" si="2"/>
        <v>4</v>
      </c>
      <c r="D10" s="227" t="str">
        <f t="shared" ca="1" si="3"/>
        <v>2130  應付款項</v>
      </c>
      <c r="E10" s="224">
        <v>8</v>
      </c>
      <c r="F10" s="232" t="s">
        <v>135</v>
      </c>
      <c r="G10" s="233">
        <f>DATE(年度,6,1)</f>
        <v>45444</v>
      </c>
      <c r="H10" s="229">
        <f>DATE(年度,6,30)</f>
        <v>45473</v>
      </c>
      <c r="J10" s="230">
        <v>8</v>
      </c>
      <c r="K10" s="234" t="s">
        <v>118</v>
      </c>
      <c r="L10" s="229">
        <f>DATE(年度,7,31)</f>
        <v>45504</v>
      </c>
      <c r="N10" s="224">
        <v>8</v>
      </c>
      <c r="O10" s="232" t="s">
        <v>137</v>
      </c>
      <c r="P10" s="233">
        <f>DATE(年度,8,1)</f>
        <v>45505</v>
      </c>
      <c r="Q10" s="229">
        <f>DATE(年度,8,31)</f>
        <v>45535</v>
      </c>
    </row>
    <row r="11" spans="1:17">
      <c r="A11" s="226">
        <f t="shared" ca="1" si="0"/>
        <v>2140</v>
      </c>
      <c r="B11" s="226" t="str">
        <f t="shared" ca="1" si="1"/>
        <v>代收款項</v>
      </c>
      <c r="C11" s="222">
        <f t="shared" ca="1" si="2"/>
        <v>4</v>
      </c>
      <c r="D11" s="227" t="str">
        <f t="shared" ca="1" si="3"/>
        <v>2140  代收款項</v>
      </c>
      <c r="E11" s="224">
        <v>9</v>
      </c>
      <c r="F11" s="232" t="s">
        <v>136</v>
      </c>
      <c r="G11" s="233">
        <f>DATE(年度,7,1)</f>
        <v>45474</v>
      </c>
      <c r="H11" s="229">
        <f>DATE(年度,7,31)</f>
        <v>45504</v>
      </c>
      <c r="J11" s="230">
        <v>9</v>
      </c>
      <c r="K11" s="234" t="s">
        <v>119</v>
      </c>
      <c r="L11" s="229">
        <f>DATE(年度,8,31)</f>
        <v>45535</v>
      </c>
      <c r="N11" s="224">
        <v>9</v>
      </c>
      <c r="O11" s="232" t="s">
        <v>138</v>
      </c>
      <c r="P11" s="233">
        <f>DATE(年度,9,1)</f>
        <v>45536</v>
      </c>
      <c r="Q11" s="229">
        <f>DATE(年度,9,30)</f>
        <v>45565</v>
      </c>
    </row>
    <row r="12" spans="1:17">
      <c r="A12" s="226">
        <f t="shared" ca="1" si="0"/>
        <v>2141</v>
      </c>
      <c r="B12" s="226" t="str">
        <f t="shared" ca="1" si="1"/>
        <v>代收款項-健保費</v>
      </c>
      <c r="C12" s="222">
        <f t="shared" ca="1" si="2"/>
        <v>4</v>
      </c>
      <c r="D12" s="227" t="str">
        <f t="shared" ca="1" si="3"/>
        <v>2141  代收款項-健保費</v>
      </c>
      <c r="E12" s="224">
        <v>10</v>
      </c>
      <c r="F12" s="232" t="s">
        <v>137</v>
      </c>
      <c r="G12" s="233">
        <f>DATE(年度,8,1)</f>
        <v>45505</v>
      </c>
      <c r="H12" s="229">
        <f>DATE(年度,8,31)</f>
        <v>45535</v>
      </c>
      <c r="J12" s="230">
        <v>10</v>
      </c>
      <c r="K12" s="234" t="s">
        <v>120</v>
      </c>
      <c r="L12" s="229">
        <f>DATE(年度,9,30)</f>
        <v>45565</v>
      </c>
      <c r="N12" s="224">
        <v>10</v>
      </c>
      <c r="O12" s="232" t="s">
        <v>139</v>
      </c>
      <c r="P12" s="233">
        <f>DATE(年度,10,1)</f>
        <v>45566</v>
      </c>
      <c r="Q12" s="229">
        <f>DATE(年度,10,31)</f>
        <v>45596</v>
      </c>
    </row>
    <row r="13" spans="1:17">
      <c r="A13" s="226">
        <f t="shared" ca="1" si="0"/>
        <v>2142</v>
      </c>
      <c r="B13" s="226" t="str">
        <f t="shared" ca="1" si="1"/>
        <v>代收款項-勞保費</v>
      </c>
      <c r="C13" s="222">
        <f t="shared" ca="1" si="2"/>
        <v>4</v>
      </c>
      <c r="D13" s="227" t="str">
        <f t="shared" ca="1" si="3"/>
        <v>2142  代收款項-勞保費</v>
      </c>
      <c r="E13" s="224">
        <v>11</v>
      </c>
      <c r="F13" s="232" t="s">
        <v>138</v>
      </c>
      <c r="G13" s="233">
        <f>DATE(年度,9,1)</f>
        <v>45536</v>
      </c>
      <c r="H13" s="229">
        <f>DATE(年度,9,30)</f>
        <v>45565</v>
      </c>
      <c r="J13" s="230">
        <v>11</v>
      </c>
      <c r="K13" s="234" t="s">
        <v>121</v>
      </c>
      <c r="L13" s="229">
        <f>DATE(年度,10,31)</f>
        <v>45596</v>
      </c>
      <c r="N13" s="224">
        <v>11</v>
      </c>
      <c r="O13" s="232" t="s">
        <v>140</v>
      </c>
      <c r="P13" s="233">
        <f>DATE(年度,11,1)</f>
        <v>45597</v>
      </c>
      <c r="Q13" s="229">
        <f>DATE(年度,11,30)</f>
        <v>45626</v>
      </c>
    </row>
    <row r="14" spans="1:17">
      <c r="A14" s="226">
        <f t="shared" ca="1" si="0"/>
        <v>2143</v>
      </c>
      <c r="B14" s="226" t="str">
        <f t="shared" ca="1" si="1"/>
        <v>代收款項-扣繳稅款</v>
      </c>
      <c r="C14" s="222">
        <f t="shared" ca="1" si="2"/>
        <v>4</v>
      </c>
      <c r="D14" s="227" t="str">
        <f t="shared" ca="1" si="3"/>
        <v>2143  代收款項-扣繳稅款</v>
      </c>
      <c r="E14" s="224">
        <v>12</v>
      </c>
      <c r="F14" s="232" t="s">
        <v>139</v>
      </c>
      <c r="G14" s="233">
        <f>DATE(年度,10,1)</f>
        <v>45566</v>
      </c>
      <c r="H14" s="229">
        <f>DATE(年度,10,31)</f>
        <v>45596</v>
      </c>
      <c r="J14" s="230">
        <v>12</v>
      </c>
      <c r="K14" s="234" t="s">
        <v>122</v>
      </c>
      <c r="L14" s="229">
        <f>DATE(年度,11,30)</f>
        <v>45626</v>
      </c>
      <c r="N14" s="224">
        <v>12</v>
      </c>
      <c r="O14" s="232" t="s">
        <v>141</v>
      </c>
      <c r="P14" s="233">
        <f>DATE(年度,12,1)</f>
        <v>45627</v>
      </c>
      <c r="Q14" s="229">
        <f>DATE(年度,12,31)</f>
        <v>45657</v>
      </c>
    </row>
    <row r="15" spans="1:17">
      <c r="A15" s="226">
        <f t="shared" ca="1" si="0"/>
        <v>2210</v>
      </c>
      <c r="B15" s="226" t="str">
        <f t="shared" ca="1" si="1"/>
        <v>長期借款</v>
      </c>
      <c r="C15" s="222">
        <f t="shared" ca="1" si="2"/>
        <v>4</v>
      </c>
      <c r="D15" s="227" t="str">
        <f t="shared" ca="1" si="3"/>
        <v>2210  長期借款</v>
      </c>
      <c r="E15" s="224">
        <v>13</v>
      </c>
      <c r="F15" s="232" t="s">
        <v>140</v>
      </c>
      <c r="G15" s="233">
        <f>DATE(年度,11,1)</f>
        <v>45597</v>
      </c>
      <c r="H15" s="229">
        <f>DATE(年度,11,30)</f>
        <v>45626</v>
      </c>
      <c r="J15" s="230">
        <v>13</v>
      </c>
      <c r="K15" s="234" t="s">
        <v>123</v>
      </c>
      <c r="L15" s="229">
        <f>DATE(年度,12,31)</f>
        <v>45657</v>
      </c>
      <c r="N15" s="224">
        <v>13</v>
      </c>
      <c r="O15" s="232" t="s">
        <v>145</v>
      </c>
      <c r="P15" s="233">
        <f>DATE(年度,1,1)</f>
        <v>45292</v>
      </c>
      <c r="Q15" s="229">
        <f>DATE(年度,12,31)</f>
        <v>45657</v>
      </c>
    </row>
    <row r="16" spans="1:17">
      <c r="A16" s="226">
        <f t="shared" ca="1" si="0"/>
        <v>2310</v>
      </c>
      <c r="B16" s="226" t="str">
        <f t="shared" ca="1" si="1"/>
        <v>存入保證金</v>
      </c>
      <c r="C16" s="222">
        <f t="shared" ca="1" si="2"/>
        <v>4</v>
      </c>
      <c r="D16" s="227" t="str">
        <f t="shared" ca="1" si="3"/>
        <v>2310  存入保證金</v>
      </c>
      <c r="E16" s="224">
        <v>14</v>
      </c>
      <c r="F16" s="232" t="s">
        <v>141</v>
      </c>
      <c r="G16" s="233">
        <f>DATE(年度,12,1)</f>
        <v>45627</v>
      </c>
      <c r="H16" s="229">
        <f>DATE(年度,12,31)</f>
        <v>45657</v>
      </c>
      <c r="J16" s="230">
        <v>14</v>
      </c>
      <c r="K16" s="234" t="s">
        <v>124</v>
      </c>
      <c r="L16" s="229"/>
      <c r="N16" s="224">
        <v>14</v>
      </c>
      <c r="O16" s="232" t="s">
        <v>142</v>
      </c>
      <c r="P16" s="224"/>
      <c r="Q16" s="224"/>
    </row>
    <row r="17" spans="1:8">
      <c r="A17" s="226">
        <f t="shared" ca="1" si="0"/>
        <v>3110</v>
      </c>
      <c r="B17" s="226" t="str">
        <f t="shared" ca="1" si="1"/>
        <v>基金</v>
      </c>
      <c r="C17" s="222">
        <f t="shared" ca="1" si="2"/>
        <v>4</v>
      </c>
      <c r="D17" s="227" t="str">
        <f t="shared" ca="1" si="3"/>
        <v>3110  基金</v>
      </c>
      <c r="E17" s="224">
        <v>15</v>
      </c>
      <c r="F17" s="232" t="s">
        <v>145</v>
      </c>
      <c r="G17" s="233">
        <f>DATE(年度,1,1)</f>
        <v>45292</v>
      </c>
      <c r="H17" s="229">
        <f>DATE(年度,12,31)</f>
        <v>45657</v>
      </c>
    </row>
    <row r="18" spans="1:8">
      <c r="A18" s="226">
        <f t="shared" ca="1" si="0"/>
        <v>3111</v>
      </c>
      <c r="B18" s="226" t="str">
        <f t="shared" ca="1" si="1"/>
        <v>會務發展基金</v>
      </c>
      <c r="C18" s="222">
        <f t="shared" ca="1" si="2"/>
        <v>4</v>
      </c>
      <c r="D18" s="227" t="str">
        <f t="shared" ca="1" si="3"/>
        <v>3111  會務發展基金</v>
      </c>
      <c r="E18" s="224">
        <v>16</v>
      </c>
      <c r="F18" s="232" t="s">
        <v>108</v>
      </c>
      <c r="G18" s="224"/>
      <c r="H18" s="224"/>
    </row>
    <row r="19" spans="1:8">
      <c r="A19" s="226">
        <f t="shared" ca="1" si="0"/>
        <v>3210</v>
      </c>
      <c r="B19" s="226" t="str">
        <f t="shared" ca="1" si="1"/>
        <v>累計餘絀</v>
      </c>
      <c r="C19" s="222">
        <f t="shared" ca="1" si="2"/>
        <v>4</v>
      </c>
      <c r="D19" s="227" t="str">
        <f t="shared" ca="1" si="3"/>
        <v>3210  累計餘絀</v>
      </c>
    </row>
    <row r="20" spans="1:8">
      <c r="A20" s="226">
        <f t="shared" ca="1" si="0"/>
        <v>4100</v>
      </c>
      <c r="B20" s="226" t="str">
        <f t="shared" ca="1" si="1"/>
        <v>入會費</v>
      </c>
      <c r="C20" s="222">
        <f t="shared" ca="1" si="2"/>
        <v>4</v>
      </c>
      <c r="D20" s="227" t="str">
        <f t="shared" ca="1" si="3"/>
        <v>4100  入會費</v>
      </c>
    </row>
    <row r="21" spans="1:8">
      <c r="A21" s="226">
        <f t="shared" ca="1" si="0"/>
        <v>4200</v>
      </c>
      <c r="B21" s="226" t="str">
        <f t="shared" ca="1" si="1"/>
        <v>常年會費</v>
      </c>
      <c r="C21" s="222">
        <f t="shared" ca="1" si="2"/>
        <v>4</v>
      </c>
      <c r="D21" s="227" t="str">
        <f t="shared" ca="1" si="3"/>
        <v>4200  常年會費</v>
      </c>
    </row>
    <row r="22" spans="1:8">
      <c r="A22" s="226">
        <f t="shared" ca="1" si="0"/>
        <v>4400</v>
      </c>
      <c r="B22" s="226" t="str">
        <f t="shared" ca="1" si="1"/>
        <v>會員捐款</v>
      </c>
      <c r="C22" s="222">
        <f t="shared" ca="1" si="2"/>
        <v>4</v>
      </c>
      <c r="D22" s="227" t="str">
        <f t="shared" ca="1" si="3"/>
        <v>4400  會員捐款</v>
      </c>
    </row>
    <row r="23" spans="1:8">
      <c r="A23" s="226">
        <f t="shared" ca="1" si="0"/>
        <v>4401</v>
      </c>
      <c r="B23" s="226" t="str">
        <f t="shared" ca="1" si="1"/>
        <v>其他捐款</v>
      </c>
      <c r="C23" s="222">
        <f t="shared" ca="1" si="2"/>
        <v>4</v>
      </c>
      <c r="D23" s="227" t="str">
        <f t="shared" ca="1" si="3"/>
        <v>4401  其他捐款</v>
      </c>
    </row>
    <row r="24" spans="1:8">
      <c r="A24" s="226">
        <f t="shared" ca="1" si="0"/>
        <v>4700</v>
      </c>
      <c r="B24" s="226" t="str">
        <f t="shared" ca="1" si="1"/>
        <v>利息收入</v>
      </c>
      <c r="C24" s="222">
        <f t="shared" ca="1" si="2"/>
        <v>4</v>
      </c>
      <c r="D24" s="227" t="str">
        <f t="shared" ca="1" si="3"/>
        <v>4700  利息收入</v>
      </c>
    </row>
    <row r="25" spans="1:8">
      <c r="A25" s="226">
        <f t="shared" ca="1" si="0"/>
        <v>4800</v>
      </c>
      <c r="B25" s="226" t="str">
        <f t="shared" ca="1" si="1"/>
        <v>專案收入</v>
      </c>
      <c r="C25" s="222">
        <f t="shared" ca="1" si="2"/>
        <v>4</v>
      </c>
      <c r="D25" s="227" t="str">
        <f t="shared" ca="1" si="3"/>
        <v>4800  專案收入</v>
      </c>
    </row>
    <row r="26" spans="1:8">
      <c r="A26" s="226">
        <f t="shared" ca="1" si="0"/>
        <v>5101</v>
      </c>
      <c r="B26" s="226" t="str">
        <f t="shared" ca="1" si="1"/>
        <v>員工薪給</v>
      </c>
      <c r="C26" s="222">
        <f t="shared" ca="1" si="2"/>
        <v>4</v>
      </c>
      <c r="D26" s="227" t="str">
        <f t="shared" ca="1" si="3"/>
        <v>5101  員工薪給</v>
      </c>
    </row>
    <row r="27" spans="1:8">
      <c r="A27" s="226">
        <f t="shared" ca="1" si="0"/>
        <v>5104</v>
      </c>
      <c r="B27" s="226" t="str">
        <f t="shared" ca="1" si="1"/>
        <v>健保費</v>
      </c>
      <c r="C27" s="222">
        <f t="shared" ca="1" si="2"/>
        <v>4</v>
      </c>
      <c r="D27" s="227" t="str">
        <f t="shared" ca="1" si="3"/>
        <v>5104  健保費</v>
      </c>
    </row>
    <row r="28" spans="1:8">
      <c r="A28" s="226">
        <f t="shared" ca="1" si="0"/>
        <v>5105</v>
      </c>
      <c r="B28" s="226" t="str">
        <f t="shared" ca="1" si="1"/>
        <v>勞保費</v>
      </c>
      <c r="C28" s="222">
        <f t="shared" ca="1" si="2"/>
        <v>4</v>
      </c>
      <c r="D28" s="227" t="str">
        <f t="shared" ca="1" si="3"/>
        <v>5105  勞保費</v>
      </c>
    </row>
    <row r="29" spans="1:8">
      <c r="A29" s="226">
        <f t="shared" ca="1" si="0"/>
        <v>5106</v>
      </c>
      <c r="B29" s="226" t="str">
        <f t="shared" ca="1" si="1"/>
        <v>退休金</v>
      </c>
      <c r="C29" s="222">
        <f t="shared" ca="1" si="2"/>
        <v>4</v>
      </c>
      <c r="D29" s="227" t="str">
        <f t="shared" ca="1" si="3"/>
        <v>5106  退休金</v>
      </c>
    </row>
    <row r="30" spans="1:8">
      <c r="A30" s="226">
        <f t="shared" ca="1" si="0"/>
        <v>5201</v>
      </c>
      <c r="B30" s="226" t="str">
        <f t="shared" ca="1" si="1"/>
        <v>文具、書報、雜誌費</v>
      </c>
      <c r="C30" s="222">
        <f t="shared" ca="1" si="2"/>
        <v>4</v>
      </c>
      <c r="D30" s="227" t="str">
        <f t="shared" ca="1" si="3"/>
        <v>5201  文具、書報、雜誌費</v>
      </c>
    </row>
    <row r="31" spans="1:8">
      <c r="A31" s="226">
        <f t="shared" ca="1" si="0"/>
        <v>5202</v>
      </c>
      <c r="B31" s="226" t="str">
        <f t="shared" ca="1" si="1"/>
        <v>印刷費</v>
      </c>
      <c r="C31" s="222">
        <f t="shared" ca="1" si="2"/>
        <v>4</v>
      </c>
      <c r="D31" s="227" t="str">
        <f t="shared" ca="1" si="3"/>
        <v>5202  印刷費</v>
      </c>
    </row>
    <row r="32" spans="1:8">
      <c r="A32" s="226">
        <f t="shared" ca="1" si="0"/>
        <v>5203</v>
      </c>
      <c r="B32" s="226" t="str">
        <f t="shared" ca="1" si="1"/>
        <v>水電燃料費</v>
      </c>
      <c r="C32" s="222">
        <f t="shared" ca="1" si="2"/>
        <v>4</v>
      </c>
      <c r="D32" s="227" t="str">
        <f t="shared" ca="1" si="3"/>
        <v>5203  水電燃料費</v>
      </c>
    </row>
    <row r="33" spans="1:4">
      <c r="A33" s="226">
        <f t="shared" ca="1" si="0"/>
        <v>5204</v>
      </c>
      <c r="B33" s="226" t="str">
        <f t="shared" ca="1" si="1"/>
        <v>旅運費</v>
      </c>
      <c r="C33" s="222">
        <f t="shared" ca="1" si="2"/>
        <v>4</v>
      </c>
      <c r="D33" s="227" t="str">
        <f t="shared" ca="1" si="3"/>
        <v>5204  旅運費</v>
      </c>
    </row>
    <row r="34" spans="1:4">
      <c r="A34" s="226">
        <f t="shared" ca="1" si="0"/>
        <v>5205</v>
      </c>
      <c r="B34" s="226" t="str">
        <f t="shared" ca="1" si="1"/>
        <v>郵電費</v>
      </c>
      <c r="C34" s="222">
        <f t="shared" ca="1" si="2"/>
        <v>4</v>
      </c>
      <c r="D34" s="227" t="str">
        <f t="shared" ca="1" si="3"/>
        <v>5205  郵電費</v>
      </c>
    </row>
    <row r="35" spans="1:4">
      <c r="A35" s="226">
        <f t="shared" ca="1" si="0"/>
        <v>5206</v>
      </c>
      <c r="B35" s="226" t="str">
        <f t="shared" ca="1" si="1"/>
        <v>大樓管理費</v>
      </c>
      <c r="C35" s="222">
        <f t="shared" ca="1" si="2"/>
        <v>4</v>
      </c>
      <c r="D35" s="227" t="str">
        <f t="shared" ca="1" si="3"/>
        <v>5206  大樓管理費</v>
      </c>
    </row>
    <row r="36" spans="1:4">
      <c r="A36" s="226">
        <f t="shared" ca="1" si="0"/>
        <v>5207</v>
      </c>
      <c r="B36" s="226" t="str">
        <f t="shared" ca="1" si="1"/>
        <v>租賦費</v>
      </c>
      <c r="C36" s="222">
        <f t="shared" ca="1" si="2"/>
        <v>4</v>
      </c>
      <c r="D36" s="227" t="str">
        <f t="shared" ca="1" si="3"/>
        <v>5207  租賦費</v>
      </c>
    </row>
    <row r="37" spans="1:4">
      <c r="A37" s="226">
        <f t="shared" ca="1" si="0"/>
        <v>5208</v>
      </c>
      <c r="B37" s="226" t="str">
        <f t="shared" ca="1" si="1"/>
        <v>修繕維護費</v>
      </c>
      <c r="C37" s="222">
        <f t="shared" ca="1" si="2"/>
        <v>4</v>
      </c>
      <c r="D37" s="227" t="str">
        <f t="shared" ca="1" si="3"/>
        <v>5208  修繕維護費</v>
      </c>
    </row>
    <row r="38" spans="1:4">
      <c r="A38" s="226">
        <f t="shared" ca="1" si="0"/>
        <v>5301</v>
      </c>
      <c r="B38" s="226" t="str">
        <f t="shared" ca="1" si="1"/>
        <v>會議費</v>
      </c>
      <c r="C38" s="222">
        <f t="shared" ca="1" si="2"/>
        <v>4</v>
      </c>
      <c r="D38" s="227" t="str">
        <f t="shared" ca="1" si="3"/>
        <v>5301  會議費</v>
      </c>
    </row>
    <row r="39" spans="1:4">
      <c r="A39" s="226">
        <f t="shared" ca="1" si="0"/>
        <v>5302</v>
      </c>
      <c r="B39" s="226" t="str">
        <f t="shared" ca="1" si="1"/>
        <v>聯誼活動費</v>
      </c>
      <c r="C39" s="222">
        <f t="shared" ca="1" si="2"/>
        <v>4</v>
      </c>
      <c r="D39" s="227" t="str">
        <f t="shared" ca="1" si="3"/>
        <v>5302  聯誼活動費</v>
      </c>
    </row>
    <row r="40" spans="1:4">
      <c r="A40" s="226">
        <f t="shared" ca="1" si="0"/>
        <v>5303</v>
      </c>
      <c r="B40" s="226" t="str">
        <f t="shared" ca="1" si="1"/>
        <v>業務推展費</v>
      </c>
      <c r="C40" s="222">
        <f t="shared" ca="1" si="2"/>
        <v>4</v>
      </c>
      <c r="D40" s="227" t="str">
        <f t="shared" ca="1" si="3"/>
        <v>5303  業務推展費</v>
      </c>
    </row>
    <row r="41" spans="1:4">
      <c r="A41" s="226">
        <f t="shared" ca="1" si="0"/>
        <v>5312</v>
      </c>
      <c r="B41" s="226" t="str">
        <f t="shared" ca="1" si="1"/>
        <v>其他業務費</v>
      </c>
      <c r="C41" s="222">
        <f t="shared" ca="1" si="2"/>
        <v>4</v>
      </c>
      <c r="D41" s="227" t="str">
        <f t="shared" ca="1" si="3"/>
        <v>5312  其他業務費</v>
      </c>
    </row>
    <row r="42" spans="1:4">
      <c r="A42" s="226">
        <f t="shared" ca="1" si="0"/>
        <v>5401</v>
      </c>
      <c r="B42" s="226" t="str">
        <f t="shared" ca="1" si="1"/>
        <v>購置費</v>
      </c>
      <c r="C42" s="222">
        <f t="shared" ca="1" si="2"/>
        <v>4</v>
      </c>
      <c r="D42" s="227" t="str">
        <f t="shared" ca="1" si="3"/>
        <v>5401  購置費</v>
      </c>
    </row>
    <row r="43" spans="1:4">
      <c r="A43" s="226">
        <f t="shared" ca="1" si="0"/>
        <v>5407</v>
      </c>
      <c r="B43" s="226" t="str">
        <f t="shared" ca="1" si="1"/>
        <v>雜項支出</v>
      </c>
      <c r="C43" s="222">
        <f t="shared" ca="1" si="2"/>
        <v>4</v>
      </c>
      <c r="D43" s="227" t="str">
        <f t="shared" ca="1" si="3"/>
        <v>5407  雜項支出</v>
      </c>
    </row>
    <row r="44" spans="1:4">
      <c r="A44" s="226">
        <f t="shared" ca="1" si="0"/>
        <v>5409</v>
      </c>
      <c r="B44" s="226" t="str">
        <f t="shared" ca="1" si="1"/>
        <v>提撥基金</v>
      </c>
      <c r="C44" s="222">
        <f t="shared" ca="1" si="2"/>
        <v>4</v>
      </c>
      <c r="D44" s="227" t="str">
        <f t="shared" ca="1" si="3"/>
        <v>5409  提撥基金</v>
      </c>
    </row>
    <row r="45" spans="1:4">
      <c r="A45" s="226">
        <f t="shared" ca="1" si="0"/>
        <v>5801</v>
      </c>
      <c r="B45" s="226" t="str">
        <f t="shared" ca="1" si="1"/>
        <v>專案支出</v>
      </c>
      <c r="C45" s="222">
        <f t="shared" ca="1" si="2"/>
        <v>4</v>
      </c>
      <c r="D45" s="227" t="str">
        <f t="shared" ca="1" si="3"/>
        <v>5801  專案支出</v>
      </c>
    </row>
    <row r="46" spans="1:4">
      <c r="A46" s="226">
        <f t="shared" ca="1" si="0"/>
        <v>5803</v>
      </c>
      <c r="B46" s="226" t="str">
        <f t="shared" ca="1" si="1"/>
        <v>專案支出-交通費</v>
      </c>
      <c r="C46" s="222">
        <f t="shared" ca="1" si="2"/>
        <v>4</v>
      </c>
      <c r="D46" s="227" t="str">
        <f t="shared" ca="1" si="3"/>
        <v>5803  專案支出-交通費</v>
      </c>
    </row>
    <row r="47" spans="1:4">
      <c r="A47" s="226">
        <f t="shared" ca="1" si="0"/>
        <v>5804</v>
      </c>
      <c r="B47" s="226" t="str">
        <f t="shared" ca="1" si="1"/>
        <v>專案支出-場地費</v>
      </c>
      <c r="C47" s="222">
        <f t="shared" ca="1" si="2"/>
        <v>4</v>
      </c>
      <c r="D47" s="227" t="str">
        <f t="shared" ca="1" si="3"/>
        <v>5804  專案支出-場地費</v>
      </c>
    </row>
    <row r="48" spans="1:4">
      <c r="A48" s="226">
        <f t="shared" ca="1" si="0"/>
        <v>5805</v>
      </c>
      <c r="B48" s="226" t="str">
        <f t="shared" ca="1" si="1"/>
        <v>專案支出-講師費</v>
      </c>
      <c r="C48" s="222">
        <f t="shared" ca="1" si="2"/>
        <v>4</v>
      </c>
      <c r="D48" s="227" t="str">
        <f t="shared" ca="1" si="3"/>
        <v>5805  專案支出-講師費</v>
      </c>
    </row>
    <row r="49" spans="1:4">
      <c r="A49" s="226" t="str">
        <f t="shared" ca="1" si="0"/>
        <v/>
      </c>
      <c r="B49" s="226" t="str">
        <f t="shared" ca="1" si="1"/>
        <v/>
      </c>
      <c r="C49" s="222">
        <f t="shared" ca="1" si="2"/>
        <v>0</v>
      </c>
      <c r="D49" s="227" t="str">
        <f t="shared" ca="1" si="3"/>
        <v xml:space="preserve">      </v>
      </c>
    </row>
    <row r="50" spans="1:4">
      <c r="A50" s="226" t="str">
        <f t="shared" ca="1" si="0"/>
        <v/>
      </c>
      <c r="B50" s="226" t="str">
        <f t="shared" ca="1" si="1"/>
        <v/>
      </c>
      <c r="C50" s="222">
        <f t="shared" ca="1" si="2"/>
        <v>0</v>
      </c>
      <c r="D50" s="227" t="str">
        <f t="shared" ca="1" si="3"/>
        <v xml:space="preserve">      </v>
      </c>
    </row>
    <row r="51" spans="1:4">
      <c r="A51" s="226" t="str">
        <f t="shared" ca="1" si="0"/>
        <v/>
      </c>
      <c r="B51" s="226" t="str">
        <f t="shared" ca="1" si="1"/>
        <v/>
      </c>
      <c r="C51" s="222">
        <f t="shared" ca="1" si="2"/>
        <v>0</v>
      </c>
      <c r="D51" s="227" t="str">
        <f t="shared" ca="1" si="3"/>
        <v xml:space="preserve">      </v>
      </c>
    </row>
    <row r="52" spans="1:4">
      <c r="A52" s="226" t="str">
        <f t="shared" ca="1" si="0"/>
        <v/>
      </c>
      <c r="B52" s="226" t="str">
        <f t="shared" ca="1" si="1"/>
        <v/>
      </c>
      <c r="C52" s="222">
        <f t="shared" ca="1" si="2"/>
        <v>0</v>
      </c>
      <c r="D52" s="227" t="str">
        <f t="shared" ca="1" si="3"/>
        <v xml:space="preserve">      </v>
      </c>
    </row>
    <row r="53" spans="1:4">
      <c r="A53" s="226" t="str">
        <f t="shared" ca="1" si="0"/>
        <v/>
      </c>
      <c r="B53" s="226" t="str">
        <f t="shared" ca="1" si="1"/>
        <v/>
      </c>
      <c r="C53" s="222">
        <f t="shared" ca="1" si="2"/>
        <v>0</v>
      </c>
      <c r="D53" s="227" t="str">
        <f t="shared" ca="1" si="3"/>
        <v xml:space="preserve">      </v>
      </c>
    </row>
    <row r="54" spans="1:4">
      <c r="A54" s="226" t="str">
        <f t="shared" ca="1" si="0"/>
        <v/>
      </c>
      <c r="B54" s="226" t="str">
        <f t="shared" ca="1" si="1"/>
        <v/>
      </c>
      <c r="C54" s="222">
        <f t="shared" ca="1" si="2"/>
        <v>0</v>
      </c>
      <c r="D54" s="227" t="str">
        <f t="shared" ca="1" si="3"/>
        <v xml:space="preserve">      </v>
      </c>
    </row>
    <row r="55" spans="1:4">
      <c r="A55" s="226" t="str">
        <f t="shared" ca="1" si="0"/>
        <v/>
      </c>
      <c r="B55" s="226" t="str">
        <f t="shared" ca="1" si="1"/>
        <v/>
      </c>
      <c r="C55" s="222">
        <f t="shared" ca="1" si="2"/>
        <v>0</v>
      </c>
      <c r="D55" s="227" t="str">
        <f t="shared" ca="1" si="3"/>
        <v xml:space="preserve">      </v>
      </c>
    </row>
    <row r="56" spans="1:4">
      <c r="A56" s="226" t="str">
        <f t="shared" ca="1" si="0"/>
        <v/>
      </c>
      <c r="B56" s="226" t="str">
        <f t="shared" ca="1" si="1"/>
        <v/>
      </c>
      <c r="C56" s="222">
        <f t="shared" ca="1" si="2"/>
        <v>0</v>
      </c>
      <c r="D56" s="227" t="str">
        <f t="shared" ca="1" si="3"/>
        <v xml:space="preserve">      </v>
      </c>
    </row>
    <row r="57" spans="1:4">
      <c r="A57" s="226" t="str">
        <f t="shared" ca="1" si="0"/>
        <v/>
      </c>
      <c r="B57" s="226" t="str">
        <f t="shared" ca="1" si="1"/>
        <v/>
      </c>
      <c r="C57" s="222">
        <f t="shared" ca="1" si="2"/>
        <v>0</v>
      </c>
      <c r="D57" s="227" t="str">
        <f t="shared" ca="1" si="3"/>
        <v xml:space="preserve">      </v>
      </c>
    </row>
    <row r="58" spans="1:4">
      <c r="A58" s="226" t="str">
        <f t="shared" ca="1" si="0"/>
        <v/>
      </c>
      <c r="B58" s="226" t="str">
        <f t="shared" ca="1" si="1"/>
        <v/>
      </c>
      <c r="C58" s="222">
        <f t="shared" ca="1" si="2"/>
        <v>0</v>
      </c>
      <c r="D58" s="227" t="str">
        <f t="shared" ca="1" si="3"/>
        <v xml:space="preserve">      </v>
      </c>
    </row>
    <row r="59" spans="1:4">
      <c r="A59" s="226" t="str">
        <f t="shared" ca="1" si="0"/>
        <v/>
      </c>
      <c r="B59" s="226" t="str">
        <f t="shared" ca="1" si="1"/>
        <v/>
      </c>
      <c r="C59" s="222">
        <f t="shared" ca="1" si="2"/>
        <v>0</v>
      </c>
      <c r="D59" s="227" t="str">
        <f t="shared" ca="1" si="3"/>
        <v xml:space="preserve">      </v>
      </c>
    </row>
    <row r="60" spans="1:4">
      <c r="A60" s="226" t="str">
        <f t="shared" ca="1" si="0"/>
        <v/>
      </c>
      <c r="B60" s="226" t="str">
        <f t="shared" ca="1" si="1"/>
        <v/>
      </c>
      <c r="C60" s="222">
        <f t="shared" ca="1" si="2"/>
        <v>0</v>
      </c>
      <c r="D60" s="227" t="str">
        <f t="shared" ca="1" si="3"/>
        <v xml:space="preserve">      </v>
      </c>
    </row>
    <row r="61" spans="1:4">
      <c r="A61" s="226" t="str">
        <f t="shared" ca="1" si="0"/>
        <v/>
      </c>
      <c r="B61" s="226" t="str">
        <f t="shared" ca="1" si="1"/>
        <v/>
      </c>
      <c r="C61" s="222">
        <f t="shared" ca="1" si="2"/>
        <v>0</v>
      </c>
      <c r="D61" s="227" t="str">
        <f t="shared" ca="1" si="3"/>
        <v xml:space="preserve">      </v>
      </c>
    </row>
    <row r="62" spans="1:4">
      <c r="A62" s="226" t="str">
        <f t="shared" ca="1" si="0"/>
        <v/>
      </c>
      <c r="B62" s="226" t="str">
        <f t="shared" ca="1" si="1"/>
        <v/>
      </c>
      <c r="C62" s="222">
        <f t="shared" ca="1" si="2"/>
        <v>0</v>
      </c>
      <c r="D62" s="227" t="str">
        <f t="shared" ca="1" si="3"/>
        <v xml:space="preserve">      </v>
      </c>
    </row>
    <row r="63" spans="1:4">
      <c r="A63" s="226" t="str">
        <f t="shared" ca="1" si="0"/>
        <v/>
      </c>
      <c r="B63" s="226" t="str">
        <f t="shared" ca="1" si="1"/>
        <v/>
      </c>
      <c r="C63" s="222">
        <f t="shared" ca="1" si="2"/>
        <v>0</v>
      </c>
      <c r="D63" s="227" t="str">
        <f t="shared" ca="1" si="3"/>
        <v xml:space="preserve">      </v>
      </c>
    </row>
    <row r="64" spans="1:4">
      <c r="A64" s="226" t="str">
        <f t="shared" ca="1" si="0"/>
        <v/>
      </c>
      <c r="B64" s="226" t="str">
        <f t="shared" ca="1" si="1"/>
        <v/>
      </c>
      <c r="C64" s="222">
        <f t="shared" ca="1" si="2"/>
        <v>0</v>
      </c>
      <c r="D64" s="227" t="str">
        <f t="shared" ca="1" si="3"/>
        <v xml:space="preserve">      </v>
      </c>
    </row>
    <row r="65" spans="1:4">
      <c r="A65" s="226" t="str">
        <f t="shared" ca="1" si="0"/>
        <v/>
      </c>
      <c r="B65" s="226" t="str">
        <f t="shared" ca="1" si="1"/>
        <v/>
      </c>
      <c r="C65" s="222">
        <f t="shared" ca="1" si="2"/>
        <v>0</v>
      </c>
      <c r="D65" s="227" t="str">
        <f t="shared" ca="1" si="3"/>
        <v xml:space="preserve">      </v>
      </c>
    </row>
    <row r="66" spans="1:4">
      <c r="A66" s="226" t="str">
        <f t="shared" ca="1" si="0"/>
        <v/>
      </c>
      <c r="B66" s="226" t="str">
        <f t="shared" ca="1" si="1"/>
        <v/>
      </c>
      <c r="C66" s="222">
        <f t="shared" ca="1" si="2"/>
        <v>0</v>
      </c>
      <c r="D66" s="227" t="str">
        <f t="shared" ca="1" si="3"/>
        <v xml:space="preserve">      </v>
      </c>
    </row>
    <row r="67" spans="1:4">
      <c r="A67" s="226" t="str">
        <f t="shared" ref="A67:A130" ca="1" si="4">IF(ISNUMBER(VLOOKUP(ROW()-2,分帳項,1,FALSE)),VLOOKUP(ROW()-2,分帳項,13,FALSE),"")</f>
        <v/>
      </c>
      <c r="B67" s="226" t="str">
        <f t="shared" ref="B67:B130" ca="1" si="5">IF(ISNUMBER(VLOOKUP(ROW()-2,分帳項,1,FALSE)),VLOOKUP(ROW()-2,分帳項,15,FALSE),"")</f>
        <v/>
      </c>
      <c r="C67" s="222">
        <f t="shared" ca="1" si="2"/>
        <v>0</v>
      </c>
      <c r="D67" s="227" t="str">
        <f t="shared" ca="1" si="3"/>
        <v xml:space="preserve">      </v>
      </c>
    </row>
    <row r="68" spans="1:4">
      <c r="A68" s="226" t="str">
        <f t="shared" ca="1" si="4"/>
        <v/>
      </c>
      <c r="B68" s="226" t="str">
        <f t="shared" ca="1" si="5"/>
        <v/>
      </c>
      <c r="C68" s="222">
        <f t="shared" ref="C68:C131" ca="1" si="6">LEN(A68)</f>
        <v>0</v>
      </c>
      <c r="D68" s="227" t="str">
        <f t="shared" ca="1" si="3"/>
        <v xml:space="preserve">      </v>
      </c>
    </row>
    <row r="69" spans="1:4">
      <c r="A69" s="226" t="str">
        <f t="shared" ca="1" si="4"/>
        <v/>
      </c>
      <c r="B69" s="226" t="str">
        <f t="shared" ca="1" si="5"/>
        <v/>
      </c>
      <c r="C69" s="222">
        <f t="shared" ca="1" si="6"/>
        <v>0</v>
      </c>
      <c r="D69" s="227" t="str">
        <f t="shared" ca="1" si="3"/>
        <v xml:space="preserve">      </v>
      </c>
    </row>
    <row r="70" spans="1:4">
      <c r="A70" s="226" t="str">
        <f t="shared" ca="1" si="4"/>
        <v/>
      </c>
      <c r="B70" s="226" t="str">
        <f t="shared" ca="1" si="5"/>
        <v/>
      </c>
      <c r="C70" s="222">
        <f t="shared" ca="1" si="6"/>
        <v>0</v>
      </c>
      <c r="D70" s="227" t="str">
        <f t="shared" ca="1" si="3"/>
        <v xml:space="preserve">      </v>
      </c>
    </row>
    <row r="71" spans="1:4">
      <c r="A71" s="226" t="str">
        <f t="shared" ca="1" si="4"/>
        <v/>
      </c>
      <c r="B71" s="226" t="str">
        <f t="shared" ca="1" si="5"/>
        <v/>
      </c>
      <c r="C71" s="222">
        <f t="shared" ca="1" si="6"/>
        <v>0</v>
      </c>
      <c r="D71" s="227" t="str">
        <f t="shared" ca="1" si="3"/>
        <v xml:space="preserve">      </v>
      </c>
    </row>
    <row r="72" spans="1:4">
      <c r="A72" s="226" t="str">
        <f t="shared" ca="1" si="4"/>
        <v/>
      </c>
      <c r="B72" s="226" t="str">
        <f t="shared" ca="1" si="5"/>
        <v/>
      </c>
      <c r="C72" s="222">
        <f t="shared" ca="1" si="6"/>
        <v>0</v>
      </c>
      <c r="D72" s="227" t="str">
        <f t="shared" ref="D72:D135" ca="1" si="7">A72&amp;REPT(" ",6-LEN(A72))&amp;B72</f>
        <v xml:space="preserve">      </v>
      </c>
    </row>
    <row r="73" spans="1:4">
      <c r="A73" s="226" t="str">
        <f t="shared" ca="1" si="4"/>
        <v/>
      </c>
      <c r="B73" s="226" t="str">
        <f t="shared" ca="1" si="5"/>
        <v/>
      </c>
      <c r="C73" s="222">
        <f t="shared" ca="1" si="6"/>
        <v>0</v>
      </c>
      <c r="D73" s="227" t="str">
        <f t="shared" ca="1" si="7"/>
        <v xml:space="preserve">      </v>
      </c>
    </row>
    <row r="74" spans="1:4">
      <c r="A74" s="226" t="str">
        <f t="shared" ca="1" si="4"/>
        <v/>
      </c>
      <c r="B74" s="226" t="str">
        <f t="shared" ca="1" si="5"/>
        <v/>
      </c>
      <c r="C74" s="222">
        <f t="shared" ca="1" si="6"/>
        <v>0</v>
      </c>
      <c r="D74" s="227" t="str">
        <f t="shared" ca="1" si="7"/>
        <v xml:space="preserve">      </v>
      </c>
    </row>
    <row r="75" spans="1:4">
      <c r="A75" s="226" t="str">
        <f t="shared" ca="1" si="4"/>
        <v/>
      </c>
      <c r="B75" s="226" t="str">
        <f t="shared" ca="1" si="5"/>
        <v/>
      </c>
      <c r="C75" s="222">
        <f t="shared" ca="1" si="6"/>
        <v>0</v>
      </c>
      <c r="D75" s="227" t="str">
        <f t="shared" ca="1" si="7"/>
        <v xml:space="preserve">      </v>
      </c>
    </row>
    <row r="76" spans="1:4">
      <c r="A76" s="226" t="str">
        <f t="shared" ca="1" si="4"/>
        <v/>
      </c>
      <c r="B76" s="226" t="str">
        <f t="shared" ca="1" si="5"/>
        <v/>
      </c>
      <c r="C76" s="222">
        <f t="shared" ca="1" si="6"/>
        <v>0</v>
      </c>
      <c r="D76" s="227" t="str">
        <f t="shared" ca="1" si="7"/>
        <v xml:space="preserve">      </v>
      </c>
    </row>
    <row r="77" spans="1:4">
      <c r="A77" s="226" t="str">
        <f t="shared" ca="1" si="4"/>
        <v/>
      </c>
      <c r="B77" s="226" t="str">
        <f t="shared" ca="1" si="5"/>
        <v/>
      </c>
      <c r="C77" s="222">
        <f t="shared" ca="1" si="6"/>
        <v>0</v>
      </c>
      <c r="D77" s="227" t="str">
        <f t="shared" ca="1" si="7"/>
        <v xml:space="preserve">      </v>
      </c>
    </row>
    <row r="78" spans="1:4">
      <c r="A78" s="226" t="str">
        <f t="shared" ca="1" si="4"/>
        <v/>
      </c>
      <c r="B78" s="226" t="str">
        <f t="shared" ca="1" si="5"/>
        <v/>
      </c>
      <c r="C78" s="222">
        <f t="shared" ca="1" si="6"/>
        <v>0</v>
      </c>
      <c r="D78" s="227" t="str">
        <f t="shared" ca="1" si="7"/>
        <v xml:space="preserve">      </v>
      </c>
    </row>
    <row r="79" spans="1:4">
      <c r="A79" s="226" t="str">
        <f t="shared" ca="1" si="4"/>
        <v/>
      </c>
      <c r="B79" s="226" t="str">
        <f t="shared" ca="1" si="5"/>
        <v/>
      </c>
      <c r="C79" s="222">
        <f t="shared" ca="1" si="6"/>
        <v>0</v>
      </c>
      <c r="D79" s="227" t="str">
        <f t="shared" ca="1" si="7"/>
        <v xml:space="preserve">      </v>
      </c>
    </row>
    <row r="80" spans="1:4">
      <c r="A80" s="226" t="str">
        <f t="shared" ca="1" si="4"/>
        <v/>
      </c>
      <c r="B80" s="226" t="str">
        <f t="shared" ca="1" si="5"/>
        <v/>
      </c>
      <c r="C80" s="222">
        <f t="shared" ca="1" si="6"/>
        <v>0</v>
      </c>
      <c r="D80" s="227" t="str">
        <f t="shared" ca="1" si="7"/>
        <v xml:space="preserve">      </v>
      </c>
    </row>
    <row r="81" spans="1:4">
      <c r="A81" s="226" t="str">
        <f t="shared" ca="1" si="4"/>
        <v/>
      </c>
      <c r="B81" s="226" t="str">
        <f t="shared" ca="1" si="5"/>
        <v/>
      </c>
      <c r="C81" s="222">
        <f t="shared" ca="1" si="6"/>
        <v>0</v>
      </c>
      <c r="D81" s="227" t="str">
        <f t="shared" ca="1" si="7"/>
        <v xml:space="preserve">      </v>
      </c>
    </row>
    <row r="82" spans="1:4">
      <c r="A82" s="226" t="str">
        <f t="shared" ca="1" si="4"/>
        <v/>
      </c>
      <c r="B82" s="226" t="str">
        <f t="shared" ca="1" si="5"/>
        <v/>
      </c>
      <c r="C82" s="222">
        <f t="shared" ca="1" si="6"/>
        <v>0</v>
      </c>
      <c r="D82" s="227" t="str">
        <f t="shared" ca="1" si="7"/>
        <v xml:space="preserve">      </v>
      </c>
    </row>
    <row r="83" spans="1:4">
      <c r="A83" s="226" t="str">
        <f t="shared" ca="1" si="4"/>
        <v/>
      </c>
      <c r="B83" s="226" t="str">
        <f t="shared" ca="1" si="5"/>
        <v/>
      </c>
      <c r="C83" s="222">
        <f t="shared" ca="1" si="6"/>
        <v>0</v>
      </c>
      <c r="D83" s="227" t="str">
        <f t="shared" ca="1" si="7"/>
        <v xml:space="preserve">      </v>
      </c>
    </row>
    <row r="84" spans="1:4">
      <c r="A84" s="226" t="str">
        <f t="shared" ca="1" si="4"/>
        <v/>
      </c>
      <c r="B84" s="226" t="str">
        <f t="shared" ca="1" si="5"/>
        <v/>
      </c>
      <c r="C84" s="222">
        <f t="shared" ca="1" si="6"/>
        <v>0</v>
      </c>
      <c r="D84" s="227" t="str">
        <f t="shared" ca="1" si="7"/>
        <v xml:space="preserve">      </v>
      </c>
    </row>
    <row r="85" spans="1:4">
      <c r="A85" s="226" t="str">
        <f t="shared" ca="1" si="4"/>
        <v/>
      </c>
      <c r="B85" s="226" t="str">
        <f t="shared" ca="1" si="5"/>
        <v/>
      </c>
      <c r="C85" s="222">
        <f t="shared" ca="1" si="6"/>
        <v>0</v>
      </c>
      <c r="D85" s="227" t="str">
        <f t="shared" ca="1" si="7"/>
        <v xml:space="preserve">      </v>
      </c>
    </row>
    <row r="86" spans="1:4">
      <c r="A86" s="226" t="str">
        <f t="shared" ca="1" si="4"/>
        <v/>
      </c>
      <c r="B86" s="226" t="str">
        <f t="shared" ca="1" si="5"/>
        <v/>
      </c>
      <c r="C86" s="222">
        <f t="shared" ca="1" si="6"/>
        <v>0</v>
      </c>
      <c r="D86" s="227" t="str">
        <f t="shared" ca="1" si="7"/>
        <v xml:space="preserve">      </v>
      </c>
    </row>
    <row r="87" spans="1:4">
      <c r="A87" s="226" t="str">
        <f t="shared" ca="1" si="4"/>
        <v/>
      </c>
      <c r="B87" s="226" t="str">
        <f t="shared" ca="1" si="5"/>
        <v/>
      </c>
      <c r="C87" s="222">
        <f t="shared" ca="1" si="6"/>
        <v>0</v>
      </c>
      <c r="D87" s="227" t="str">
        <f t="shared" ca="1" si="7"/>
        <v xml:space="preserve">      </v>
      </c>
    </row>
    <row r="88" spans="1:4">
      <c r="A88" s="226" t="str">
        <f t="shared" ca="1" si="4"/>
        <v/>
      </c>
      <c r="B88" s="226" t="str">
        <f t="shared" ca="1" si="5"/>
        <v/>
      </c>
      <c r="C88" s="222">
        <f t="shared" ca="1" si="6"/>
        <v>0</v>
      </c>
      <c r="D88" s="227" t="str">
        <f t="shared" ca="1" si="7"/>
        <v xml:space="preserve">      </v>
      </c>
    </row>
    <row r="89" spans="1:4">
      <c r="A89" s="226" t="str">
        <f t="shared" ca="1" si="4"/>
        <v/>
      </c>
      <c r="B89" s="226" t="str">
        <f t="shared" ca="1" si="5"/>
        <v/>
      </c>
      <c r="C89" s="222">
        <f t="shared" ca="1" si="6"/>
        <v>0</v>
      </c>
      <c r="D89" s="227" t="str">
        <f t="shared" ca="1" si="7"/>
        <v xml:space="preserve">      </v>
      </c>
    </row>
    <row r="90" spans="1:4">
      <c r="A90" s="226" t="str">
        <f t="shared" ca="1" si="4"/>
        <v/>
      </c>
      <c r="B90" s="226" t="str">
        <f t="shared" ca="1" si="5"/>
        <v/>
      </c>
      <c r="C90" s="222">
        <f t="shared" ca="1" si="6"/>
        <v>0</v>
      </c>
      <c r="D90" s="227" t="str">
        <f t="shared" ca="1" si="7"/>
        <v xml:space="preserve">      </v>
      </c>
    </row>
    <row r="91" spans="1:4">
      <c r="A91" s="226" t="str">
        <f t="shared" ca="1" si="4"/>
        <v/>
      </c>
      <c r="B91" s="226" t="str">
        <f t="shared" ca="1" si="5"/>
        <v/>
      </c>
      <c r="C91" s="222">
        <f t="shared" ca="1" si="6"/>
        <v>0</v>
      </c>
      <c r="D91" s="227" t="str">
        <f t="shared" ca="1" si="7"/>
        <v xml:space="preserve">      </v>
      </c>
    </row>
    <row r="92" spans="1:4">
      <c r="A92" s="226" t="str">
        <f t="shared" ca="1" si="4"/>
        <v/>
      </c>
      <c r="B92" s="226" t="str">
        <f t="shared" ca="1" si="5"/>
        <v/>
      </c>
      <c r="C92" s="222">
        <f t="shared" ca="1" si="6"/>
        <v>0</v>
      </c>
      <c r="D92" s="227" t="str">
        <f t="shared" ca="1" si="7"/>
        <v xml:space="preserve">      </v>
      </c>
    </row>
    <row r="93" spans="1:4">
      <c r="A93" s="226" t="str">
        <f t="shared" ca="1" si="4"/>
        <v/>
      </c>
      <c r="B93" s="226" t="str">
        <f t="shared" ca="1" si="5"/>
        <v/>
      </c>
      <c r="C93" s="222">
        <f t="shared" ca="1" si="6"/>
        <v>0</v>
      </c>
      <c r="D93" s="227" t="str">
        <f t="shared" ca="1" si="7"/>
        <v xml:space="preserve">      </v>
      </c>
    </row>
    <row r="94" spans="1:4">
      <c r="A94" s="226" t="str">
        <f t="shared" ca="1" si="4"/>
        <v/>
      </c>
      <c r="B94" s="226" t="str">
        <f t="shared" ca="1" si="5"/>
        <v/>
      </c>
      <c r="C94" s="222">
        <f t="shared" ca="1" si="6"/>
        <v>0</v>
      </c>
      <c r="D94" s="227" t="str">
        <f t="shared" ca="1" si="7"/>
        <v xml:space="preserve">      </v>
      </c>
    </row>
    <row r="95" spans="1:4">
      <c r="A95" s="226" t="str">
        <f t="shared" ca="1" si="4"/>
        <v/>
      </c>
      <c r="B95" s="226" t="str">
        <f t="shared" ca="1" si="5"/>
        <v/>
      </c>
      <c r="C95" s="222">
        <f t="shared" ca="1" si="6"/>
        <v>0</v>
      </c>
      <c r="D95" s="227" t="str">
        <f t="shared" ca="1" si="7"/>
        <v xml:space="preserve">      </v>
      </c>
    </row>
    <row r="96" spans="1:4">
      <c r="A96" s="226" t="str">
        <f t="shared" ca="1" si="4"/>
        <v/>
      </c>
      <c r="B96" s="226" t="str">
        <f t="shared" ca="1" si="5"/>
        <v/>
      </c>
      <c r="C96" s="222">
        <f t="shared" ca="1" si="6"/>
        <v>0</v>
      </c>
      <c r="D96" s="227" t="str">
        <f t="shared" ca="1" si="7"/>
        <v xml:space="preserve">      </v>
      </c>
    </row>
    <row r="97" spans="1:4">
      <c r="A97" s="226" t="str">
        <f t="shared" ca="1" si="4"/>
        <v/>
      </c>
      <c r="B97" s="226" t="str">
        <f t="shared" ca="1" si="5"/>
        <v/>
      </c>
      <c r="C97" s="222">
        <f t="shared" ca="1" si="6"/>
        <v>0</v>
      </c>
      <c r="D97" s="227" t="str">
        <f t="shared" ca="1" si="7"/>
        <v xml:space="preserve">      </v>
      </c>
    </row>
    <row r="98" spans="1:4">
      <c r="A98" s="226" t="str">
        <f t="shared" ca="1" si="4"/>
        <v/>
      </c>
      <c r="B98" s="226" t="str">
        <f t="shared" ca="1" si="5"/>
        <v/>
      </c>
      <c r="C98" s="222">
        <f t="shared" ca="1" si="6"/>
        <v>0</v>
      </c>
      <c r="D98" s="227" t="str">
        <f t="shared" ca="1" si="7"/>
        <v xml:space="preserve">      </v>
      </c>
    </row>
    <row r="99" spans="1:4">
      <c r="A99" s="226" t="str">
        <f t="shared" ca="1" si="4"/>
        <v/>
      </c>
      <c r="B99" s="226" t="str">
        <f t="shared" ca="1" si="5"/>
        <v/>
      </c>
      <c r="C99" s="222">
        <f t="shared" ca="1" si="6"/>
        <v>0</v>
      </c>
      <c r="D99" s="227" t="str">
        <f t="shared" ca="1" si="7"/>
        <v xml:space="preserve">      </v>
      </c>
    </row>
    <row r="100" spans="1:4">
      <c r="A100" s="226" t="str">
        <f t="shared" ca="1" si="4"/>
        <v/>
      </c>
      <c r="B100" s="226" t="str">
        <f t="shared" ca="1" si="5"/>
        <v/>
      </c>
      <c r="C100" s="222">
        <f t="shared" ca="1" si="6"/>
        <v>0</v>
      </c>
      <c r="D100" s="227" t="str">
        <f t="shared" ca="1" si="7"/>
        <v xml:space="preserve">      </v>
      </c>
    </row>
    <row r="101" spans="1:4">
      <c r="A101" s="226" t="str">
        <f t="shared" ca="1" si="4"/>
        <v/>
      </c>
      <c r="B101" s="226" t="str">
        <f t="shared" ca="1" si="5"/>
        <v/>
      </c>
      <c r="C101" s="222">
        <f t="shared" ca="1" si="6"/>
        <v>0</v>
      </c>
      <c r="D101" s="227" t="str">
        <f t="shared" ca="1" si="7"/>
        <v xml:space="preserve">      </v>
      </c>
    </row>
    <row r="102" spans="1:4">
      <c r="A102" s="226" t="str">
        <f t="shared" ca="1" si="4"/>
        <v/>
      </c>
      <c r="B102" s="226" t="str">
        <f t="shared" ca="1" si="5"/>
        <v/>
      </c>
      <c r="C102" s="222">
        <f t="shared" ca="1" si="6"/>
        <v>0</v>
      </c>
      <c r="D102" s="227" t="str">
        <f t="shared" ca="1" si="7"/>
        <v xml:space="preserve">      </v>
      </c>
    </row>
    <row r="103" spans="1:4">
      <c r="A103" s="226" t="str">
        <f t="shared" ca="1" si="4"/>
        <v/>
      </c>
      <c r="B103" s="226" t="str">
        <f t="shared" ca="1" si="5"/>
        <v/>
      </c>
      <c r="C103" s="222">
        <f t="shared" ca="1" si="6"/>
        <v>0</v>
      </c>
      <c r="D103" s="227" t="str">
        <f t="shared" ca="1" si="7"/>
        <v xml:space="preserve">      </v>
      </c>
    </row>
    <row r="104" spans="1:4">
      <c r="A104" s="226" t="str">
        <f t="shared" ca="1" si="4"/>
        <v/>
      </c>
      <c r="B104" s="226" t="str">
        <f t="shared" ca="1" si="5"/>
        <v/>
      </c>
      <c r="C104" s="222">
        <f t="shared" ca="1" si="6"/>
        <v>0</v>
      </c>
      <c r="D104" s="227" t="str">
        <f t="shared" ca="1" si="7"/>
        <v xml:space="preserve">      </v>
      </c>
    </row>
    <row r="105" spans="1:4">
      <c r="A105" s="226" t="str">
        <f t="shared" ca="1" si="4"/>
        <v/>
      </c>
      <c r="B105" s="226" t="str">
        <f t="shared" ca="1" si="5"/>
        <v/>
      </c>
      <c r="C105" s="222">
        <f t="shared" ca="1" si="6"/>
        <v>0</v>
      </c>
      <c r="D105" s="227" t="str">
        <f t="shared" ca="1" si="7"/>
        <v xml:space="preserve">      </v>
      </c>
    </row>
    <row r="106" spans="1:4">
      <c r="A106" s="226" t="str">
        <f t="shared" ca="1" si="4"/>
        <v/>
      </c>
      <c r="B106" s="226" t="str">
        <f t="shared" ca="1" si="5"/>
        <v/>
      </c>
      <c r="C106" s="222">
        <f t="shared" ca="1" si="6"/>
        <v>0</v>
      </c>
      <c r="D106" s="227" t="str">
        <f t="shared" ca="1" si="7"/>
        <v xml:space="preserve">      </v>
      </c>
    </row>
    <row r="107" spans="1:4">
      <c r="A107" s="226" t="str">
        <f t="shared" ca="1" si="4"/>
        <v/>
      </c>
      <c r="B107" s="226" t="str">
        <f t="shared" ca="1" si="5"/>
        <v/>
      </c>
      <c r="C107" s="222">
        <f t="shared" ca="1" si="6"/>
        <v>0</v>
      </c>
      <c r="D107" s="227" t="str">
        <f t="shared" ca="1" si="7"/>
        <v xml:space="preserve">      </v>
      </c>
    </row>
    <row r="108" spans="1:4">
      <c r="A108" s="226" t="str">
        <f t="shared" ca="1" si="4"/>
        <v/>
      </c>
      <c r="B108" s="226" t="str">
        <f t="shared" ca="1" si="5"/>
        <v/>
      </c>
      <c r="C108" s="222">
        <f t="shared" ca="1" si="6"/>
        <v>0</v>
      </c>
      <c r="D108" s="227" t="str">
        <f t="shared" ca="1" si="7"/>
        <v xml:space="preserve">      </v>
      </c>
    </row>
    <row r="109" spans="1:4">
      <c r="A109" s="226" t="str">
        <f t="shared" ca="1" si="4"/>
        <v/>
      </c>
      <c r="B109" s="226" t="str">
        <f t="shared" ca="1" si="5"/>
        <v/>
      </c>
      <c r="C109" s="222">
        <f t="shared" ca="1" si="6"/>
        <v>0</v>
      </c>
      <c r="D109" s="227" t="str">
        <f t="shared" ca="1" si="7"/>
        <v xml:space="preserve">      </v>
      </c>
    </row>
    <row r="110" spans="1:4">
      <c r="A110" s="226" t="str">
        <f t="shared" ca="1" si="4"/>
        <v/>
      </c>
      <c r="B110" s="226" t="str">
        <f t="shared" ca="1" si="5"/>
        <v/>
      </c>
      <c r="C110" s="222">
        <f t="shared" ca="1" si="6"/>
        <v>0</v>
      </c>
      <c r="D110" s="227" t="str">
        <f t="shared" ca="1" si="7"/>
        <v xml:space="preserve">      </v>
      </c>
    </row>
    <row r="111" spans="1:4">
      <c r="A111" s="226" t="str">
        <f t="shared" ca="1" si="4"/>
        <v/>
      </c>
      <c r="B111" s="226" t="str">
        <f t="shared" ca="1" si="5"/>
        <v/>
      </c>
      <c r="C111" s="222">
        <f t="shared" ca="1" si="6"/>
        <v>0</v>
      </c>
      <c r="D111" s="227" t="str">
        <f t="shared" ca="1" si="7"/>
        <v xml:space="preserve">      </v>
      </c>
    </row>
    <row r="112" spans="1:4">
      <c r="A112" s="226" t="str">
        <f t="shared" ca="1" si="4"/>
        <v/>
      </c>
      <c r="B112" s="226" t="str">
        <f t="shared" ca="1" si="5"/>
        <v/>
      </c>
      <c r="C112" s="222">
        <f t="shared" ca="1" si="6"/>
        <v>0</v>
      </c>
      <c r="D112" s="227" t="str">
        <f t="shared" ca="1" si="7"/>
        <v xml:space="preserve">      </v>
      </c>
    </row>
    <row r="113" spans="1:4">
      <c r="A113" s="226" t="str">
        <f t="shared" ca="1" si="4"/>
        <v/>
      </c>
      <c r="B113" s="226" t="str">
        <f t="shared" ca="1" si="5"/>
        <v/>
      </c>
      <c r="C113" s="222">
        <f t="shared" ca="1" si="6"/>
        <v>0</v>
      </c>
      <c r="D113" s="227" t="str">
        <f t="shared" ca="1" si="7"/>
        <v xml:space="preserve">      </v>
      </c>
    </row>
    <row r="114" spans="1:4">
      <c r="A114" s="226" t="str">
        <f t="shared" ca="1" si="4"/>
        <v/>
      </c>
      <c r="B114" s="226" t="str">
        <f t="shared" ca="1" si="5"/>
        <v/>
      </c>
      <c r="C114" s="222">
        <f t="shared" ca="1" si="6"/>
        <v>0</v>
      </c>
      <c r="D114" s="227" t="str">
        <f t="shared" ca="1" si="7"/>
        <v xml:space="preserve">      </v>
      </c>
    </row>
    <row r="115" spans="1:4">
      <c r="A115" s="226" t="str">
        <f t="shared" ca="1" si="4"/>
        <v/>
      </c>
      <c r="B115" s="226" t="str">
        <f t="shared" ca="1" si="5"/>
        <v/>
      </c>
      <c r="C115" s="222">
        <f t="shared" ca="1" si="6"/>
        <v>0</v>
      </c>
      <c r="D115" s="227" t="str">
        <f t="shared" ca="1" si="7"/>
        <v xml:space="preserve">      </v>
      </c>
    </row>
    <row r="116" spans="1:4">
      <c r="A116" s="226" t="str">
        <f t="shared" ca="1" si="4"/>
        <v/>
      </c>
      <c r="B116" s="226" t="str">
        <f t="shared" ca="1" si="5"/>
        <v/>
      </c>
      <c r="C116" s="222">
        <f t="shared" ca="1" si="6"/>
        <v>0</v>
      </c>
      <c r="D116" s="227" t="str">
        <f t="shared" ca="1" si="7"/>
        <v xml:space="preserve">      </v>
      </c>
    </row>
    <row r="117" spans="1:4">
      <c r="A117" s="226" t="str">
        <f t="shared" ca="1" si="4"/>
        <v/>
      </c>
      <c r="B117" s="226" t="str">
        <f t="shared" ca="1" si="5"/>
        <v/>
      </c>
      <c r="C117" s="222">
        <f t="shared" ca="1" si="6"/>
        <v>0</v>
      </c>
      <c r="D117" s="227" t="str">
        <f t="shared" ca="1" si="7"/>
        <v xml:space="preserve">      </v>
      </c>
    </row>
    <row r="118" spans="1:4">
      <c r="A118" s="226" t="str">
        <f t="shared" ca="1" si="4"/>
        <v/>
      </c>
      <c r="B118" s="226" t="str">
        <f t="shared" ca="1" si="5"/>
        <v/>
      </c>
      <c r="C118" s="222">
        <f t="shared" ca="1" si="6"/>
        <v>0</v>
      </c>
      <c r="D118" s="227" t="str">
        <f t="shared" ca="1" si="7"/>
        <v xml:space="preserve">      </v>
      </c>
    </row>
    <row r="119" spans="1:4">
      <c r="A119" s="226" t="str">
        <f t="shared" ca="1" si="4"/>
        <v/>
      </c>
      <c r="B119" s="226" t="str">
        <f t="shared" ca="1" si="5"/>
        <v/>
      </c>
      <c r="C119" s="222">
        <f t="shared" ca="1" si="6"/>
        <v>0</v>
      </c>
      <c r="D119" s="227" t="str">
        <f t="shared" ca="1" si="7"/>
        <v xml:space="preserve">      </v>
      </c>
    </row>
    <row r="120" spans="1:4">
      <c r="A120" s="226" t="str">
        <f t="shared" ca="1" si="4"/>
        <v/>
      </c>
      <c r="B120" s="226" t="str">
        <f t="shared" ca="1" si="5"/>
        <v/>
      </c>
      <c r="C120" s="222">
        <f t="shared" ca="1" si="6"/>
        <v>0</v>
      </c>
      <c r="D120" s="227" t="str">
        <f t="shared" ca="1" si="7"/>
        <v xml:space="preserve">      </v>
      </c>
    </row>
    <row r="121" spans="1:4">
      <c r="A121" s="226" t="str">
        <f t="shared" ca="1" si="4"/>
        <v/>
      </c>
      <c r="B121" s="226" t="str">
        <f t="shared" ca="1" si="5"/>
        <v/>
      </c>
      <c r="C121" s="222">
        <f t="shared" ca="1" si="6"/>
        <v>0</v>
      </c>
      <c r="D121" s="227" t="str">
        <f t="shared" ca="1" si="7"/>
        <v xml:space="preserve">      </v>
      </c>
    </row>
    <row r="122" spans="1:4">
      <c r="A122" s="226" t="str">
        <f t="shared" ca="1" si="4"/>
        <v/>
      </c>
      <c r="B122" s="226" t="str">
        <f t="shared" ca="1" si="5"/>
        <v/>
      </c>
      <c r="C122" s="222">
        <f t="shared" ca="1" si="6"/>
        <v>0</v>
      </c>
      <c r="D122" s="227" t="str">
        <f t="shared" ca="1" si="7"/>
        <v xml:space="preserve">      </v>
      </c>
    </row>
    <row r="123" spans="1:4">
      <c r="A123" s="226" t="str">
        <f t="shared" ca="1" si="4"/>
        <v/>
      </c>
      <c r="B123" s="226" t="str">
        <f t="shared" ca="1" si="5"/>
        <v/>
      </c>
      <c r="C123" s="222">
        <f t="shared" ca="1" si="6"/>
        <v>0</v>
      </c>
      <c r="D123" s="227" t="str">
        <f t="shared" ca="1" si="7"/>
        <v xml:space="preserve">      </v>
      </c>
    </row>
    <row r="124" spans="1:4">
      <c r="A124" s="226" t="str">
        <f t="shared" ca="1" si="4"/>
        <v/>
      </c>
      <c r="B124" s="226" t="str">
        <f t="shared" ca="1" si="5"/>
        <v/>
      </c>
      <c r="C124" s="222">
        <f t="shared" ca="1" si="6"/>
        <v>0</v>
      </c>
      <c r="D124" s="227" t="str">
        <f t="shared" ca="1" si="7"/>
        <v xml:space="preserve">      </v>
      </c>
    </row>
    <row r="125" spans="1:4">
      <c r="A125" s="226" t="str">
        <f t="shared" ca="1" si="4"/>
        <v/>
      </c>
      <c r="B125" s="226" t="str">
        <f t="shared" ca="1" si="5"/>
        <v/>
      </c>
      <c r="C125" s="222">
        <f t="shared" ca="1" si="6"/>
        <v>0</v>
      </c>
      <c r="D125" s="227" t="str">
        <f t="shared" ca="1" si="7"/>
        <v xml:space="preserve">      </v>
      </c>
    </row>
    <row r="126" spans="1:4">
      <c r="A126" s="226" t="str">
        <f t="shared" ca="1" si="4"/>
        <v/>
      </c>
      <c r="B126" s="226" t="str">
        <f t="shared" ca="1" si="5"/>
        <v/>
      </c>
      <c r="C126" s="222">
        <f t="shared" ca="1" si="6"/>
        <v>0</v>
      </c>
      <c r="D126" s="227" t="str">
        <f t="shared" ca="1" si="7"/>
        <v xml:space="preserve">      </v>
      </c>
    </row>
    <row r="127" spans="1:4">
      <c r="A127" s="226" t="str">
        <f t="shared" ca="1" si="4"/>
        <v/>
      </c>
      <c r="B127" s="226" t="str">
        <f t="shared" ca="1" si="5"/>
        <v/>
      </c>
      <c r="C127" s="222">
        <f t="shared" ca="1" si="6"/>
        <v>0</v>
      </c>
      <c r="D127" s="227" t="str">
        <f t="shared" ca="1" si="7"/>
        <v xml:space="preserve">      </v>
      </c>
    </row>
    <row r="128" spans="1:4">
      <c r="A128" s="226" t="str">
        <f t="shared" ca="1" si="4"/>
        <v/>
      </c>
      <c r="B128" s="226" t="str">
        <f t="shared" ca="1" si="5"/>
        <v/>
      </c>
      <c r="C128" s="222">
        <f t="shared" ca="1" si="6"/>
        <v>0</v>
      </c>
      <c r="D128" s="227" t="str">
        <f t="shared" ca="1" si="7"/>
        <v xml:space="preserve">      </v>
      </c>
    </row>
    <row r="129" spans="1:4">
      <c r="A129" s="226" t="str">
        <f t="shared" ca="1" si="4"/>
        <v/>
      </c>
      <c r="B129" s="226" t="str">
        <f t="shared" ca="1" si="5"/>
        <v/>
      </c>
      <c r="C129" s="222">
        <f t="shared" ca="1" si="6"/>
        <v>0</v>
      </c>
      <c r="D129" s="227" t="str">
        <f t="shared" ca="1" si="7"/>
        <v xml:space="preserve">      </v>
      </c>
    </row>
    <row r="130" spans="1:4">
      <c r="A130" s="226" t="str">
        <f t="shared" ca="1" si="4"/>
        <v/>
      </c>
      <c r="B130" s="226" t="str">
        <f t="shared" ca="1" si="5"/>
        <v/>
      </c>
      <c r="C130" s="222">
        <f t="shared" ca="1" si="6"/>
        <v>0</v>
      </c>
      <c r="D130" s="227" t="str">
        <f t="shared" ca="1" si="7"/>
        <v xml:space="preserve">      </v>
      </c>
    </row>
    <row r="131" spans="1:4">
      <c r="A131" s="226" t="str">
        <f t="shared" ref="A131:A194" ca="1" si="8">IF(ISNUMBER(VLOOKUP(ROW()-2,分帳項,1,FALSE)),VLOOKUP(ROW()-2,分帳項,13,FALSE),"")</f>
        <v/>
      </c>
      <c r="B131" s="226" t="str">
        <f t="shared" ref="B131:B194" ca="1" si="9">IF(ISNUMBER(VLOOKUP(ROW()-2,分帳項,1,FALSE)),VLOOKUP(ROW()-2,分帳項,15,FALSE),"")</f>
        <v/>
      </c>
      <c r="C131" s="222">
        <f t="shared" ca="1" si="6"/>
        <v>0</v>
      </c>
      <c r="D131" s="227" t="str">
        <f t="shared" ca="1" si="7"/>
        <v xml:space="preserve">      </v>
      </c>
    </row>
    <row r="132" spans="1:4">
      <c r="A132" s="226" t="str">
        <f t="shared" ca="1" si="8"/>
        <v/>
      </c>
      <c r="B132" s="226" t="str">
        <f t="shared" ca="1" si="9"/>
        <v/>
      </c>
      <c r="C132" s="222">
        <f t="shared" ref="C132:C195" ca="1" si="10">LEN(A132)</f>
        <v>0</v>
      </c>
      <c r="D132" s="227" t="str">
        <f t="shared" ca="1" si="7"/>
        <v xml:space="preserve">      </v>
      </c>
    </row>
    <row r="133" spans="1:4">
      <c r="A133" s="226" t="str">
        <f t="shared" ca="1" si="8"/>
        <v/>
      </c>
      <c r="B133" s="226" t="str">
        <f t="shared" ca="1" si="9"/>
        <v/>
      </c>
      <c r="C133" s="222">
        <f t="shared" ca="1" si="10"/>
        <v>0</v>
      </c>
      <c r="D133" s="227" t="str">
        <f t="shared" ca="1" si="7"/>
        <v xml:space="preserve">      </v>
      </c>
    </row>
    <row r="134" spans="1:4">
      <c r="A134" s="226" t="str">
        <f t="shared" ca="1" si="8"/>
        <v/>
      </c>
      <c r="B134" s="226" t="str">
        <f t="shared" ca="1" si="9"/>
        <v/>
      </c>
      <c r="C134" s="222">
        <f t="shared" ca="1" si="10"/>
        <v>0</v>
      </c>
      <c r="D134" s="227" t="str">
        <f t="shared" ca="1" si="7"/>
        <v xml:space="preserve">      </v>
      </c>
    </row>
    <row r="135" spans="1:4">
      <c r="A135" s="226" t="str">
        <f t="shared" ca="1" si="8"/>
        <v/>
      </c>
      <c r="B135" s="226" t="str">
        <f t="shared" ca="1" si="9"/>
        <v/>
      </c>
      <c r="C135" s="222">
        <f t="shared" ca="1" si="10"/>
        <v>0</v>
      </c>
      <c r="D135" s="227" t="str">
        <f t="shared" ca="1" si="7"/>
        <v xml:space="preserve">      </v>
      </c>
    </row>
    <row r="136" spans="1:4">
      <c r="A136" s="226" t="str">
        <f t="shared" ca="1" si="8"/>
        <v/>
      </c>
      <c r="B136" s="226" t="str">
        <f t="shared" ca="1" si="9"/>
        <v/>
      </c>
      <c r="C136" s="222">
        <f t="shared" ca="1" si="10"/>
        <v>0</v>
      </c>
      <c r="D136" s="227" t="str">
        <f t="shared" ref="D136:D199" ca="1" si="11">A136&amp;REPT(" ",6-LEN(A136))&amp;B136</f>
        <v xml:space="preserve">      </v>
      </c>
    </row>
    <row r="137" spans="1:4">
      <c r="A137" s="226" t="str">
        <f t="shared" ca="1" si="8"/>
        <v/>
      </c>
      <c r="B137" s="226" t="str">
        <f t="shared" ca="1" si="9"/>
        <v/>
      </c>
      <c r="C137" s="222">
        <f t="shared" ca="1" si="10"/>
        <v>0</v>
      </c>
      <c r="D137" s="227" t="str">
        <f t="shared" ca="1" si="11"/>
        <v xml:space="preserve">      </v>
      </c>
    </row>
    <row r="138" spans="1:4">
      <c r="A138" s="226" t="str">
        <f t="shared" ca="1" si="8"/>
        <v/>
      </c>
      <c r="B138" s="226" t="str">
        <f t="shared" ca="1" si="9"/>
        <v/>
      </c>
      <c r="C138" s="222">
        <f t="shared" ca="1" si="10"/>
        <v>0</v>
      </c>
      <c r="D138" s="227" t="str">
        <f t="shared" ca="1" si="11"/>
        <v xml:space="preserve">      </v>
      </c>
    </row>
    <row r="139" spans="1:4">
      <c r="A139" s="226" t="str">
        <f t="shared" ca="1" si="8"/>
        <v/>
      </c>
      <c r="B139" s="226" t="str">
        <f t="shared" ca="1" si="9"/>
        <v/>
      </c>
      <c r="C139" s="222">
        <f t="shared" ca="1" si="10"/>
        <v>0</v>
      </c>
      <c r="D139" s="227" t="str">
        <f t="shared" ca="1" si="11"/>
        <v xml:space="preserve">      </v>
      </c>
    </row>
    <row r="140" spans="1:4">
      <c r="A140" s="226" t="str">
        <f t="shared" ca="1" si="8"/>
        <v/>
      </c>
      <c r="B140" s="226" t="str">
        <f t="shared" ca="1" si="9"/>
        <v/>
      </c>
      <c r="C140" s="222">
        <f t="shared" ca="1" si="10"/>
        <v>0</v>
      </c>
      <c r="D140" s="227" t="str">
        <f t="shared" ca="1" si="11"/>
        <v xml:space="preserve">      </v>
      </c>
    </row>
    <row r="141" spans="1:4">
      <c r="A141" s="226" t="str">
        <f t="shared" ca="1" si="8"/>
        <v/>
      </c>
      <c r="B141" s="226" t="str">
        <f t="shared" ca="1" si="9"/>
        <v/>
      </c>
      <c r="C141" s="222">
        <f t="shared" ca="1" si="10"/>
        <v>0</v>
      </c>
      <c r="D141" s="227" t="str">
        <f t="shared" ca="1" si="11"/>
        <v xml:space="preserve">      </v>
      </c>
    </row>
    <row r="142" spans="1:4">
      <c r="A142" s="226" t="str">
        <f t="shared" ca="1" si="8"/>
        <v/>
      </c>
      <c r="B142" s="226" t="str">
        <f t="shared" ca="1" si="9"/>
        <v/>
      </c>
      <c r="C142" s="222">
        <f t="shared" ca="1" si="10"/>
        <v>0</v>
      </c>
      <c r="D142" s="227" t="str">
        <f t="shared" ca="1" si="11"/>
        <v xml:space="preserve">      </v>
      </c>
    </row>
    <row r="143" spans="1:4">
      <c r="A143" s="226" t="str">
        <f t="shared" ca="1" si="8"/>
        <v/>
      </c>
      <c r="B143" s="226" t="str">
        <f t="shared" ca="1" si="9"/>
        <v/>
      </c>
      <c r="C143" s="222">
        <f t="shared" ca="1" si="10"/>
        <v>0</v>
      </c>
      <c r="D143" s="227" t="str">
        <f t="shared" ca="1" si="11"/>
        <v xml:space="preserve">      </v>
      </c>
    </row>
    <row r="144" spans="1:4">
      <c r="A144" s="226" t="str">
        <f t="shared" ca="1" si="8"/>
        <v/>
      </c>
      <c r="B144" s="226" t="str">
        <f t="shared" ca="1" si="9"/>
        <v/>
      </c>
      <c r="C144" s="222">
        <f t="shared" ca="1" si="10"/>
        <v>0</v>
      </c>
      <c r="D144" s="227" t="str">
        <f t="shared" ca="1" si="11"/>
        <v xml:space="preserve">      </v>
      </c>
    </row>
    <row r="145" spans="1:4">
      <c r="A145" s="226" t="str">
        <f t="shared" ca="1" si="8"/>
        <v/>
      </c>
      <c r="B145" s="226" t="str">
        <f t="shared" ca="1" si="9"/>
        <v/>
      </c>
      <c r="C145" s="222">
        <f t="shared" ca="1" si="10"/>
        <v>0</v>
      </c>
      <c r="D145" s="227" t="str">
        <f t="shared" ca="1" si="11"/>
        <v xml:space="preserve">      </v>
      </c>
    </row>
    <row r="146" spans="1:4">
      <c r="A146" s="226" t="str">
        <f t="shared" ca="1" si="8"/>
        <v/>
      </c>
      <c r="B146" s="226" t="str">
        <f t="shared" ca="1" si="9"/>
        <v/>
      </c>
      <c r="C146" s="222">
        <f t="shared" ca="1" si="10"/>
        <v>0</v>
      </c>
      <c r="D146" s="227" t="str">
        <f t="shared" ca="1" si="11"/>
        <v xml:space="preserve">      </v>
      </c>
    </row>
    <row r="147" spans="1:4">
      <c r="A147" s="226" t="str">
        <f t="shared" ca="1" si="8"/>
        <v/>
      </c>
      <c r="B147" s="226" t="str">
        <f t="shared" ca="1" si="9"/>
        <v/>
      </c>
      <c r="C147" s="222">
        <f t="shared" ca="1" si="10"/>
        <v>0</v>
      </c>
      <c r="D147" s="227" t="str">
        <f t="shared" ca="1" si="11"/>
        <v xml:space="preserve">      </v>
      </c>
    </row>
    <row r="148" spans="1:4">
      <c r="A148" s="226" t="str">
        <f t="shared" ca="1" si="8"/>
        <v/>
      </c>
      <c r="B148" s="226" t="str">
        <f t="shared" ca="1" si="9"/>
        <v/>
      </c>
      <c r="C148" s="222">
        <f t="shared" ca="1" si="10"/>
        <v>0</v>
      </c>
      <c r="D148" s="227" t="str">
        <f t="shared" ca="1" si="11"/>
        <v xml:space="preserve">      </v>
      </c>
    </row>
    <row r="149" spans="1:4">
      <c r="A149" s="226" t="str">
        <f t="shared" ca="1" si="8"/>
        <v/>
      </c>
      <c r="B149" s="226" t="str">
        <f t="shared" ca="1" si="9"/>
        <v/>
      </c>
      <c r="C149" s="222">
        <f t="shared" ca="1" si="10"/>
        <v>0</v>
      </c>
      <c r="D149" s="227" t="str">
        <f t="shared" ca="1" si="11"/>
        <v xml:space="preserve">      </v>
      </c>
    </row>
    <row r="150" spans="1:4">
      <c r="A150" s="226" t="str">
        <f t="shared" ca="1" si="8"/>
        <v/>
      </c>
      <c r="B150" s="226" t="str">
        <f t="shared" ca="1" si="9"/>
        <v/>
      </c>
      <c r="C150" s="222">
        <f t="shared" ca="1" si="10"/>
        <v>0</v>
      </c>
      <c r="D150" s="227" t="str">
        <f t="shared" ca="1" si="11"/>
        <v xml:space="preserve">      </v>
      </c>
    </row>
    <row r="151" spans="1:4">
      <c r="A151" s="226" t="str">
        <f t="shared" ca="1" si="8"/>
        <v/>
      </c>
      <c r="B151" s="226" t="str">
        <f t="shared" ca="1" si="9"/>
        <v/>
      </c>
      <c r="C151" s="222">
        <f t="shared" ca="1" si="10"/>
        <v>0</v>
      </c>
      <c r="D151" s="227" t="str">
        <f t="shared" ca="1" si="11"/>
        <v xml:space="preserve">      </v>
      </c>
    </row>
    <row r="152" spans="1:4">
      <c r="A152" s="226" t="str">
        <f t="shared" ca="1" si="8"/>
        <v/>
      </c>
      <c r="B152" s="226" t="str">
        <f t="shared" ca="1" si="9"/>
        <v/>
      </c>
      <c r="C152" s="222">
        <f t="shared" ca="1" si="10"/>
        <v>0</v>
      </c>
      <c r="D152" s="227" t="str">
        <f t="shared" ca="1" si="11"/>
        <v xml:space="preserve">      </v>
      </c>
    </row>
    <row r="153" spans="1:4">
      <c r="A153" s="226" t="str">
        <f t="shared" ca="1" si="8"/>
        <v/>
      </c>
      <c r="B153" s="226" t="str">
        <f t="shared" ca="1" si="9"/>
        <v/>
      </c>
      <c r="C153" s="222">
        <f t="shared" ca="1" si="10"/>
        <v>0</v>
      </c>
      <c r="D153" s="227" t="str">
        <f t="shared" ca="1" si="11"/>
        <v xml:space="preserve">      </v>
      </c>
    </row>
    <row r="154" spans="1:4">
      <c r="A154" s="226" t="str">
        <f t="shared" ca="1" si="8"/>
        <v/>
      </c>
      <c r="B154" s="226" t="str">
        <f t="shared" ca="1" si="9"/>
        <v/>
      </c>
      <c r="C154" s="222">
        <f t="shared" ca="1" si="10"/>
        <v>0</v>
      </c>
      <c r="D154" s="227" t="str">
        <f t="shared" ca="1" si="11"/>
        <v xml:space="preserve">      </v>
      </c>
    </row>
    <row r="155" spans="1:4">
      <c r="A155" s="226" t="str">
        <f t="shared" ca="1" si="8"/>
        <v/>
      </c>
      <c r="B155" s="226" t="str">
        <f t="shared" ca="1" si="9"/>
        <v/>
      </c>
      <c r="C155" s="222">
        <f t="shared" ca="1" si="10"/>
        <v>0</v>
      </c>
      <c r="D155" s="227" t="str">
        <f t="shared" ca="1" si="11"/>
        <v xml:space="preserve">      </v>
      </c>
    </row>
    <row r="156" spans="1:4">
      <c r="A156" s="226" t="str">
        <f t="shared" ca="1" si="8"/>
        <v/>
      </c>
      <c r="B156" s="226" t="str">
        <f t="shared" ca="1" si="9"/>
        <v/>
      </c>
      <c r="C156" s="222">
        <f t="shared" ca="1" si="10"/>
        <v>0</v>
      </c>
      <c r="D156" s="227" t="str">
        <f t="shared" ca="1" si="11"/>
        <v xml:space="preserve">      </v>
      </c>
    </row>
    <row r="157" spans="1:4">
      <c r="A157" s="226" t="str">
        <f t="shared" ca="1" si="8"/>
        <v/>
      </c>
      <c r="B157" s="226" t="str">
        <f t="shared" ca="1" si="9"/>
        <v/>
      </c>
      <c r="C157" s="222">
        <f t="shared" ca="1" si="10"/>
        <v>0</v>
      </c>
      <c r="D157" s="227" t="str">
        <f t="shared" ca="1" si="11"/>
        <v xml:space="preserve">      </v>
      </c>
    </row>
    <row r="158" spans="1:4">
      <c r="A158" s="226" t="str">
        <f t="shared" ca="1" si="8"/>
        <v/>
      </c>
      <c r="B158" s="226" t="str">
        <f t="shared" ca="1" si="9"/>
        <v/>
      </c>
      <c r="C158" s="222">
        <f t="shared" ca="1" si="10"/>
        <v>0</v>
      </c>
      <c r="D158" s="227" t="str">
        <f t="shared" ca="1" si="11"/>
        <v xml:space="preserve">      </v>
      </c>
    </row>
    <row r="159" spans="1:4">
      <c r="A159" s="226" t="str">
        <f t="shared" ca="1" si="8"/>
        <v/>
      </c>
      <c r="B159" s="226" t="str">
        <f t="shared" ca="1" si="9"/>
        <v/>
      </c>
      <c r="C159" s="222">
        <f t="shared" ca="1" si="10"/>
        <v>0</v>
      </c>
      <c r="D159" s="227" t="str">
        <f t="shared" ca="1" si="11"/>
        <v xml:space="preserve">      </v>
      </c>
    </row>
    <row r="160" spans="1:4">
      <c r="A160" s="226" t="str">
        <f t="shared" ca="1" si="8"/>
        <v/>
      </c>
      <c r="B160" s="226" t="str">
        <f t="shared" ca="1" si="9"/>
        <v/>
      </c>
      <c r="C160" s="222">
        <f t="shared" ca="1" si="10"/>
        <v>0</v>
      </c>
      <c r="D160" s="227" t="str">
        <f t="shared" ca="1" si="11"/>
        <v xml:space="preserve">      </v>
      </c>
    </row>
    <row r="161" spans="1:4">
      <c r="A161" s="226" t="str">
        <f t="shared" ca="1" si="8"/>
        <v/>
      </c>
      <c r="B161" s="226" t="str">
        <f t="shared" ca="1" si="9"/>
        <v/>
      </c>
      <c r="C161" s="222">
        <f t="shared" ca="1" si="10"/>
        <v>0</v>
      </c>
      <c r="D161" s="227" t="str">
        <f t="shared" ca="1" si="11"/>
        <v xml:space="preserve">      </v>
      </c>
    </row>
    <row r="162" spans="1:4">
      <c r="A162" s="226" t="str">
        <f t="shared" ca="1" si="8"/>
        <v/>
      </c>
      <c r="B162" s="226" t="str">
        <f t="shared" ca="1" si="9"/>
        <v/>
      </c>
      <c r="C162" s="222">
        <f t="shared" ca="1" si="10"/>
        <v>0</v>
      </c>
      <c r="D162" s="227" t="str">
        <f t="shared" ca="1" si="11"/>
        <v xml:space="preserve">      </v>
      </c>
    </row>
    <row r="163" spans="1:4">
      <c r="A163" s="226" t="str">
        <f t="shared" ca="1" si="8"/>
        <v/>
      </c>
      <c r="B163" s="226" t="str">
        <f t="shared" ca="1" si="9"/>
        <v/>
      </c>
      <c r="C163" s="222">
        <f t="shared" ca="1" si="10"/>
        <v>0</v>
      </c>
      <c r="D163" s="227" t="str">
        <f t="shared" ca="1" si="11"/>
        <v xml:space="preserve">      </v>
      </c>
    </row>
    <row r="164" spans="1:4">
      <c r="A164" s="226" t="str">
        <f t="shared" ca="1" si="8"/>
        <v/>
      </c>
      <c r="B164" s="226" t="str">
        <f t="shared" ca="1" si="9"/>
        <v/>
      </c>
      <c r="C164" s="222">
        <f t="shared" ca="1" si="10"/>
        <v>0</v>
      </c>
      <c r="D164" s="227" t="str">
        <f t="shared" ca="1" si="11"/>
        <v xml:space="preserve">      </v>
      </c>
    </row>
    <row r="165" spans="1:4">
      <c r="A165" s="226" t="str">
        <f t="shared" ca="1" si="8"/>
        <v/>
      </c>
      <c r="B165" s="226" t="str">
        <f t="shared" ca="1" si="9"/>
        <v/>
      </c>
      <c r="C165" s="222">
        <f t="shared" ca="1" si="10"/>
        <v>0</v>
      </c>
      <c r="D165" s="227" t="str">
        <f t="shared" ca="1" si="11"/>
        <v xml:space="preserve">      </v>
      </c>
    </row>
    <row r="166" spans="1:4">
      <c r="A166" s="226" t="str">
        <f t="shared" ca="1" si="8"/>
        <v/>
      </c>
      <c r="B166" s="226" t="str">
        <f t="shared" ca="1" si="9"/>
        <v/>
      </c>
      <c r="C166" s="222">
        <f t="shared" ca="1" si="10"/>
        <v>0</v>
      </c>
      <c r="D166" s="227" t="str">
        <f t="shared" ca="1" si="11"/>
        <v xml:space="preserve">      </v>
      </c>
    </row>
    <row r="167" spans="1:4">
      <c r="A167" s="226" t="str">
        <f t="shared" ca="1" si="8"/>
        <v/>
      </c>
      <c r="B167" s="226" t="str">
        <f t="shared" ca="1" si="9"/>
        <v/>
      </c>
      <c r="C167" s="222">
        <f t="shared" ca="1" si="10"/>
        <v>0</v>
      </c>
      <c r="D167" s="227" t="str">
        <f t="shared" ca="1" si="11"/>
        <v xml:space="preserve">      </v>
      </c>
    </row>
    <row r="168" spans="1:4">
      <c r="A168" s="226" t="str">
        <f t="shared" ca="1" si="8"/>
        <v/>
      </c>
      <c r="B168" s="226" t="str">
        <f t="shared" ca="1" si="9"/>
        <v/>
      </c>
      <c r="C168" s="222">
        <f t="shared" ca="1" si="10"/>
        <v>0</v>
      </c>
      <c r="D168" s="227" t="str">
        <f t="shared" ca="1" si="11"/>
        <v xml:space="preserve">      </v>
      </c>
    </row>
    <row r="169" spans="1:4">
      <c r="A169" s="226" t="str">
        <f t="shared" ca="1" si="8"/>
        <v/>
      </c>
      <c r="B169" s="226" t="str">
        <f t="shared" ca="1" si="9"/>
        <v/>
      </c>
      <c r="C169" s="222">
        <f t="shared" ca="1" si="10"/>
        <v>0</v>
      </c>
      <c r="D169" s="227" t="str">
        <f t="shared" ca="1" si="11"/>
        <v xml:space="preserve">      </v>
      </c>
    </row>
    <row r="170" spans="1:4">
      <c r="A170" s="226" t="str">
        <f t="shared" ca="1" si="8"/>
        <v/>
      </c>
      <c r="B170" s="226" t="str">
        <f t="shared" ca="1" si="9"/>
        <v/>
      </c>
      <c r="C170" s="222">
        <f t="shared" ca="1" si="10"/>
        <v>0</v>
      </c>
      <c r="D170" s="227" t="str">
        <f t="shared" ca="1" si="11"/>
        <v xml:space="preserve">      </v>
      </c>
    </row>
    <row r="171" spans="1:4">
      <c r="A171" s="226" t="str">
        <f t="shared" ca="1" si="8"/>
        <v/>
      </c>
      <c r="B171" s="226" t="str">
        <f t="shared" ca="1" si="9"/>
        <v/>
      </c>
      <c r="C171" s="222">
        <f t="shared" ca="1" si="10"/>
        <v>0</v>
      </c>
      <c r="D171" s="227" t="str">
        <f t="shared" ca="1" si="11"/>
        <v xml:space="preserve">      </v>
      </c>
    </row>
    <row r="172" spans="1:4">
      <c r="A172" s="226" t="str">
        <f t="shared" ca="1" si="8"/>
        <v/>
      </c>
      <c r="B172" s="226" t="str">
        <f t="shared" ca="1" si="9"/>
        <v/>
      </c>
      <c r="C172" s="222">
        <f t="shared" ca="1" si="10"/>
        <v>0</v>
      </c>
      <c r="D172" s="227" t="str">
        <f t="shared" ca="1" si="11"/>
        <v xml:space="preserve">      </v>
      </c>
    </row>
    <row r="173" spans="1:4">
      <c r="A173" s="226" t="str">
        <f t="shared" ca="1" si="8"/>
        <v/>
      </c>
      <c r="B173" s="226" t="str">
        <f t="shared" ca="1" si="9"/>
        <v/>
      </c>
      <c r="C173" s="222">
        <f t="shared" ca="1" si="10"/>
        <v>0</v>
      </c>
      <c r="D173" s="227" t="str">
        <f t="shared" ca="1" si="11"/>
        <v xml:space="preserve">      </v>
      </c>
    </row>
    <row r="174" spans="1:4">
      <c r="A174" s="226" t="str">
        <f t="shared" ca="1" si="8"/>
        <v/>
      </c>
      <c r="B174" s="226" t="str">
        <f t="shared" ca="1" si="9"/>
        <v/>
      </c>
      <c r="C174" s="222">
        <f t="shared" ca="1" si="10"/>
        <v>0</v>
      </c>
      <c r="D174" s="227" t="str">
        <f t="shared" ca="1" si="11"/>
        <v xml:space="preserve">      </v>
      </c>
    </row>
    <row r="175" spans="1:4">
      <c r="A175" s="226" t="str">
        <f t="shared" ca="1" si="8"/>
        <v/>
      </c>
      <c r="B175" s="226" t="str">
        <f t="shared" ca="1" si="9"/>
        <v/>
      </c>
      <c r="C175" s="222">
        <f t="shared" ca="1" si="10"/>
        <v>0</v>
      </c>
      <c r="D175" s="227" t="str">
        <f t="shared" ca="1" si="11"/>
        <v xml:space="preserve">      </v>
      </c>
    </row>
    <row r="176" spans="1:4">
      <c r="A176" s="226" t="str">
        <f t="shared" ca="1" si="8"/>
        <v/>
      </c>
      <c r="B176" s="226" t="str">
        <f t="shared" ca="1" si="9"/>
        <v/>
      </c>
      <c r="C176" s="222">
        <f t="shared" ca="1" si="10"/>
        <v>0</v>
      </c>
      <c r="D176" s="227" t="str">
        <f t="shared" ca="1" si="11"/>
        <v xml:space="preserve">      </v>
      </c>
    </row>
    <row r="177" spans="1:4">
      <c r="A177" s="226" t="str">
        <f t="shared" ca="1" si="8"/>
        <v/>
      </c>
      <c r="B177" s="226" t="str">
        <f t="shared" ca="1" si="9"/>
        <v/>
      </c>
      <c r="C177" s="222">
        <f t="shared" ca="1" si="10"/>
        <v>0</v>
      </c>
      <c r="D177" s="227" t="str">
        <f t="shared" ca="1" si="11"/>
        <v xml:space="preserve">      </v>
      </c>
    </row>
    <row r="178" spans="1:4">
      <c r="A178" s="226" t="str">
        <f t="shared" ca="1" si="8"/>
        <v/>
      </c>
      <c r="B178" s="226" t="str">
        <f t="shared" ca="1" si="9"/>
        <v/>
      </c>
      <c r="C178" s="222">
        <f t="shared" ca="1" si="10"/>
        <v>0</v>
      </c>
      <c r="D178" s="227" t="str">
        <f t="shared" ca="1" si="11"/>
        <v xml:space="preserve">      </v>
      </c>
    </row>
    <row r="179" spans="1:4">
      <c r="A179" s="226" t="str">
        <f t="shared" ca="1" si="8"/>
        <v/>
      </c>
      <c r="B179" s="226" t="str">
        <f t="shared" ca="1" si="9"/>
        <v/>
      </c>
      <c r="C179" s="222">
        <f t="shared" ca="1" si="10"/>
        <v>0</v>
      </c>
      <c r="D179" s="227" t="str">
        <f t="shared" ca="1" si="11"/>
        <v xml:space="preserve">      </v>
      </c>
    </row>
    <row r="180" spans="1:4">
      <c r="A180" s="226" t="str">
        <f t="shared" ca="1" si="8"/>
        <v/>
      </c>
      <c r="B180" s="226" t="str">
        <f t="shared" ca="1" si="9"/>
        <v/>
      </c>
      <c r="C180" s="222">
        <f t="shared" ca="1" si="10"/>
        <v>0</v>
      </c>
      <c r="D180" s="227" t="str">
        <f t="shared" ca="1" si="11"/>
        <v xml:space="preserve">      </v>
      </c>
    </row>
    <row r="181" spans="1:4">
      <c r="A181" s="226" t="str">
        <f t="shared" ca="1" si="8"/>
        <v/>
      </c>
      <c r="B181" s="226" t="str">
        <f t="shared" ca="1" si="9"/>
        <v/>
      </c>
      <c r="C181" s="222">
        <f t="shared" ca="1" si="10"/>
        <v>0</v>
      </c>
      <c r="D181" s="227" t="str">
        <f t="shared" ca="1" si="11"/>
        <v xml:space="preserve">      </v>
      </c>
    </row>
    <row r="182" spans="1:4">
      <c r="A182" s="226" t="str">
        <f t="shared" ca="1" si="8"/>
        <v/>
      </c>
      <c r="B182" s="226" t="str">
        <f t="shared" ca="1" si="9"/>
        <v/>
      </c>
      <c r="C182" s="222">
        <f t="shared" ca="1" si="10"/>
        <v>0</v>
      </c>
      <c r="D182" s="227" t="str">
        <f t="shared" ca="1" si="11"/>
        <v xml:space="preserve">      </v>
      </c>
    </row>
    <row r="183" spans="1:4">
      <c r="A183" s="226" t="str">
        <f t="shared" ca="1" si="8"/>
        <v/>
      </c>
      <c r="B183" s="226" t="str">
        <f t="shared" ca="1" si="9"/>
        <v/>
      </c>
      <c r="C183" s="222">
        <f t="shared" ca="1" si="10"/>
        <v>0</v>
      </c>
      <c r="D183" s="227" t="str">
        <f t="shared" ca="1" si="11"/>
        <v xml:space="preserve">      </v>
      </c>
    </row>
    <row r="184" spans="1:4">
      <c r="A184" s="226" t="str">
        <f t="shared" ca="1" si="8"/>
        <v/>
      </c>
      <c r="B184" s="226" t="str">
        <f t="shared" ca="1" si="9"/>
        <v/>
      </c>
      <c r="C184" s="222">
        <f t="shared" ca="1" si="10"/>
        <v>0</v>
      </c>
      <c r="D184" s="227" t="str">
        <f t="shared" ca="1" si="11"/>
        <v xml:space="preserve">      </v>
      </c>
    </row>
    <row r="185" spans="1:4">
      <c r="A185" s="226" t="str">
        <f t="shared" ca="1" si="8"/>
        <v/>
      </c>
      <c r="B185" s="226" t="str">
        <f t="shared" ca="1" si="9"/>
        <v/>
      </c>
      <c r="C185" s="222">
        <f t="shared" ca="1" si="10"/>
        <v>0</v>
      </c>
      <c r="D185" s="227" t="str">
        <f t="shared" ca="1" si="11"/>
        <v xml:space="preserve">      </v>
      </c>
    </row>
    <row r="186" spans="1:4">
      <c r="A186" s="226" t="str">
        <f t="shared" ca="1" si="8"/>
        <v/>
      </c>
      <c r="B186" s="226" t="str">
        <f t="shared" ca="1" si="9"/>
        <v/>
      </c>
      <c r="C186" s="222">
        <f t="shared" ca="1" si="10"/>
        <v>0</v>
      </c>
      <c r="D186" s="227" t="str">
        <f t="shared" ca="1" si="11"/>
        <v xml:space="preserve">      </v>
      </c>
    </row>
    <row r="187" spans="1:4">
      <c r="A187" s="226" t="str">
        <f t="shared" ca="1" si="8"/>
        <v/>
      </c>
      <c r="B187" s="226" t="str">
        <f t="shared" ca="1" si="9"/>
        <v/>
      </c>
      <c r="C187" s="222">
        <f t="shared" ca="1" si="10"/>
        <v>0</v>
      </c>
      <c r="D187" s="227" t="str">
        <f t="shared" ca="1" si="11"/>
        <v xml:space="preserve">      </v>
      </c>
    </row>
    <row r="188" spans="1:4">
      <c r="A188" s="226" t="str">
        <f t="shared" ca="1" si="8"/>
        <v/>
      </c>
      <c r="B188" s="226" t="str">
        <f t="shared" ca="1" si="9"/>
        <v/>
      </c>
      <c r="C188" s="222">
        <f t="shared" ca="1" si="10"/>
        <v>0</v>
      </c>
      <c r="D188" s="227" t="str">
        <f t="shared" ca="1" si="11"/>
        <v xml:space="preserve">      </v>
      </c>
    </row>
    <row r="189" spans="1:4">
      <c r="A189" s="226" t="str">
        <f t="shared" ca="1" si="8"/>
        <v/>
      </c>
      <c r="B189" s="226" t="str">
        <f t="shared" ca="1" si="9"/>
        <v/>
      </c>
      <c r="C189" s="222">
        <f t="shared" ca="1" si="10"/>
        <v>0</v>
      </c>
      <c r="D189" s="227" t="str">
        <f t="shared" ca="1" si="11"/>
        <v xml:space="preserve">      </v>
      </c>
    </row>
    <row r="190" spans="1:4">
      <c r="A190" s="226" t="str">
        <f t="shared" ca="1" si="8"/>
        <v/>
      </c>
      <c r="B190" s="226" t="str">
        <f t="shared" ca="1" si="9"/>
        <v/>
      </c>
      <c r="C190" s="222">
        <f t="shared" ca="1" si="10"/>
        <v>0</v>
      </c>
      <c r="D190" s="227" t="str">
        <f t="shared" ca="1" si="11"/>
        <v xml:space="preserve">      </v>
      </c>
    </row>
    <row r="191" spans="1:4">
      <c r="A191" s="226" t="str">
        <f t="shared" ca="1" si="8"/>
        <v/>
      </c>
      <c r="B191" s="226" t="str">
        <f t="shared" ca="1" si="9"/>
        <v/>
      </c>
      <c r="C191" s="222">
        <f t="shared" ca="1" si="10"/>
        <v>0</v>
      </c>
      <c r="D191" s="227" t="str">
        <f t="shared" ca="1" si="11"/>
        <v xml:space="preserve">      </v>
      </c>
    </row>
    <row r="192" spans="1:4">
      <c r="A192" s="226" t="str">
        <f t="shared" ca="1" si="8"/>
        <v/>
      </c>
      <c r="B192" s="226" t="str">
        <f t="shared" ca="1" si="9"/>
        <v/>
      </c>
      <c r="C192" s="222">
        <f t="shared" ca="1" si="10"/>
        <v>0</v>
      </c>
      <c r="D192" s="227" t="str">
        <f t="shared" ca="1" si="11"/>
        <v xml:space="preserve">      </v>
      </c>
    </row>
    <row r="193" spans="1:4">
      <c r="A193" s="226" t="str">
        <f t="shared" ca="1" si="8"/>
        <v/>
      </c>
      <c r="B193" s="226" t="str">
        <f t="shared" ca="1" si="9"/>
        <v/>
      </c>
      <c r="C193" s="222">
        <f t="shared" ca="1" si="10"/>
        <v>0</v>
      </c>
      <c r="D193" s="227" t="str">
        <f t="shared" ca="1" si="11"/>
        <v xml:space="preserve">      </v>
      </c>
    </row>
    <row r="194" spans="1:4">
      <c r="A194" s="226" t="str">
        <f t="shared" ca="1" si="8"/>
        <v/>
      </c>
      <c r="B194" s="226" t="str">
        <f t="shared" ca="1" si="9"/>
        <v/>
      </c>
      <c r="C194" s="222">
        <f t="shared" ca="1" si="10"/>
        <v>0</v>
      </c>
      <c r="D194" s="227" t="str">
        <f t="shared" ca="1" si="11"/>
        <v xml:space="preserve">      </v>
      </c>
    </row>
    <row r="195" spans="1:4">
      <c r="A195" s="226" t="str">
        <f t="shared" ref="A195:A203" ca="1" si="12">IF(ISNUMBER(VLOOKUP(ROW()-2,分帳項,1,FALSE)),VLOOKUP(ROW()-2,分帳項,13,FALSE),"")</f>
        <v/>
      </c>
      <c r="B195" s="226" t="str">
        <f t="shared" ref="B195:B203" ca="1" si="13">IF(ISNUMBER(VLOOKUP(ROW()-2,分帳項,1,FALSE)),VLOOKUP(ROW()-2,分帳項,15,FALSE),"")</f>
        <v/>
      </c>
      <c r="C195" s="222">
        <f t="shared" ca="1" si="10"/>
        <v>0</v>
      </c>
      <c r="D195" s="227" t="str">
        <f t="shared" ca="1" si="11"/>
        <v xml:space="preserve">      </v>
      </c>
    </row>
    <row r="196" spans="1:4">
      <c r="A196" s="226" t="str">
        <f t="shared" ca="1" si="12"/>
        <v/>
      </c>
      <c r="B196" s="226" t="str">
        <f t="shared" ca="1" si="13"/>
        <v/>
      </c>
      <c r="C196" s="222">
        <f t="shared" ref="C196:C203" ca="1" si="14">LEN(A196)</f>
        <v>0</v>
      </c>
      <c r="D196" s="227" t="str">
        <f t="shared" ca="1" si="11"/>
        <v xml:space="preserve">      </v>
      </c>
    </row>
    <row r="197" spans="1:4">
      <c r="A197" s="226" t="str">
        <f t="shared" ca="1" si="12"/>
        <v/>
      </c>
      <c r="B197" s="226" t="str">
        <f t="shared" ca="1" si="13"/>
        <v/>
      </c>
      <c r="C197" s="222">
        <f t="shared" ca="1" si="14"/>
        <v>0</v>
      </c>
      <c r="D197" s="227" t="str">
        <f t="shared" ca="1" si="11"/>
        <v xml:space="preserve">      </v>
      </c>
    </row>
    <row r="198" spans="1:4">
      <c r="A198" s="226" t="str">
        <f t="shared" ca="1" si="12"/>
        <v/>
      </c>
      <c r="B198" s="226" t="str">
        <f t="shared" ca="1" si="13"/>
        <v/>
      </c>
      <c r="C198" s="222">
        <f t="shared" ca="1" si="14"/>
        <v>0</v>
      </c>
      <c r="D198" s="227" t="str">
        <f t="shared" ca="1" si="11"/>
        <v xml:space="preserve">      </v>
      </c>
    </row>
    <row r="199" spans="1:4">
      <c r="A199" s="226" t="str">
        <f t="shared" ca="1" si="12"/>
        <v/>
      </c>
      <c r="B199" s="226" t="str">
        <f t="shared" ca="1" si="13"/>
        <v/>
      </c>
      <c r="C199" s="222">
        <f t="shared" ca="1" si="14"/>
        <v>0</v>
      </c>
      <c r="D199" s="227" t="str">
        <f t="shared" ca="1" si="11"/>
        <v xml:space="preserve">      </v>
      </c>
    </row>
    <row r="200" spans="1:4">
      <c r="A200" s="226" t="str">
        <f t="shared" ca="1" si="12"/>
        <v/>
      </c>
      <c r="B200" s="226" t="str">
        <f t="shared" ca="1" si="13"/>
        <v/>
      </c>
      <c r="C200" s="222">
        <f t="shared" ca="1" si="14"/>
        <v>0</v>
      </c>
      <c r="D200" s="227" t="str">
        <f ca="1">A200&amp;REPT(" ",6-LEN(A200))&amp;B200</f>
        <v xml:space="preserve">      </v>
      </c>
    </row>
    <row r="201" spans="1:4">
      <c r="A201" s="226" t="str">
        <f t="shared" ca="1" si="12"/>
        <v/>
      </c>
      <c r="B201" s="226" t="str">
        <f t="shared" ca="1" si="13"/>
        <v/>
      </c>
      <c r="C201" s="222">
        <f t="shared" ca="1" si="14"/>
        <v>0</v>
      </c>
      <c r="D201" s="227" t="str">
        <f ca="1">A201&amp;REPT(" ",6-LEN(A201))&amp;B201</f>
        <v xml:space="preserve">      </v>
      </c>
    </row>
    <row r="202" spans="1:4">
      <c r="A202" s="226" t="str">
        <f t="shared" ca="1" si="12"/>
        <v/>
      </c>
      <c r="B202" s="226" t="str">
        <f t="shared" ca="1" si="13"/>
        <v/>
      </c>
      <c r="C202" s="222">
        <f t="shared" ca="1" si="14"/>
        <v>0</v>
      </c>
      <c r="D202" s="227" t="str">
        <f ca="1">A202&amp;REPT(" ",6-LEN(A202))&amp;B202</f>
        <v xml:space="preserve">      </v>
      </c>
    </row>
    <row r="203" spans="1:4">
      <c r="A203" s="226" t="str">
        <f t="shared" ca="1" si="12"/>
        <v/>
      </c>
      <c r="B203" s="226" t="str">
        <f t="shared" ca="1" si="13"/>
        <v/>
      </c>
      <c r="C203" s="222">
        <f t="shared" ca="1" si="14"/>
        <v>0</v>
      </c>
      <c r="D203" s="227"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收支表</vt:lpstr>
      <vt:lpstr>試算表</vt:lpstr>
      <vt:lpstr>會計項目表</vt:lpstr>
      <vt:lpstr>專案清單</vt:lpstr>
      <vt:lpstr>說明</vt:lpstr>
      <vt:lpstr>範例</vt:lpstr>
      <vt:lpstr>清單</vt:lpstr>
      <vt:lpstr>DC</vt:lpstr>
      <vt:lpstr>分類帳!Print_Area</vt:lpstr>
      <vt:lpstr>日記簿!Print_Area</vt:lpstr>
      <vt:lpstr>收支表!Print_Area</vt:lpstr>
      <vt:lpstr>專案清單!Print_Area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2024-11-25T06:05:36Z</cp:lastPrinted>
  <dcterms:created xsi:type="dcterms:W3CDTF">2008-09-18T01:38:13Z</dcterms:created>
  <dcterms:modified xsi:type="dcterms:W3CDTF">2024-11-27T03:54:03Z</dcterms:modified>
</cp:coreProperties>
</file>