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8AA5773E-5D09-4018-87EF-2A4556206E5D}"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試算表" sheetId="13" r:id="rId6"/>
    <sheet name="會計項目表" sheetId="2"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6"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日記簿!$F$2:$N$2001</definedName>
    <definedName name="_xlnm.Print_Area" localSheetId="4">收支表!$B$2:$F$90</definedName>
    <definedName name="_xlnm.Print_Area" localSheetId="8">專案清單!$B$3:$C$50</definedName>
    <definedName name="_xlnm.Print_Area" localSheetId="7">現金出納表及流量表!$B$2:$F$41</definedName>
    <definedName name="_xlnm.Print_Area" localSheetId="2">傳票列印!$B$2:$F$43</definedName>
    <definedName name="_xlnm.Print_Area" localSheetId="6">會計項目表!$M$2:$P$167</definedName>
    <definedName name="_xlnm.Print_Area" localSheetId="5">試算表!$B$2:$H$60</definedName>
    <definedName name="_xlnm.Print_Area" localSheetId="3">資產負債表!$B$2:$I$60</definedName>
    <definedName name="_xlnm.Print_Area" localSheetId="9">說明!$A$2:$K$140</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日記簿!$A$5:$N$2001</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日記簿!$D$6:$D$2001</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5">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日記簿!$E$6:$E$2001</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5">試算表!#REF!</definedName>
    <definedName name="傳票科目" localSheetId="3">資產負債表!#REF!</definedName>
    <definedName name="傳票科目" localSheetId="9">說明!#REF!</definedName>
    <definedName name="傳票科目" localSheetId="10">範例!#REF!</definedName>
    <definedName name="傳票科目">日記簿!$E$6:$E$2001</definedName>
    <definedName name="傳票借方" localSheetId="1">日記簿!$M$6:$M$2001</definedName>
    <definedName name="傳票借方" localSheetId="4">收支表!#REF!</definedName>
    <definedName name="傳票借方" localSheetId="8">專案清單!#REF!</definedName>
    <definedName name="傳票借方" localSheetId="2">傳票列印!#REF!</definedName>
    <definedName name="傳票借方" localSheetId="5">試算表!#REF!</definedName>
    <definedName name="傳票借方" localSheetId="3">資產負債表!#REF!</definedName>
    <definedName name="傳票借方" localSheetId="9">說明!#REF!</definedName>
    <definedName name="傳票借方" localSheetId="10">範例!#REF!</definedName>
    <definedName name="傳票借方">日記簿!$M$6:$M$2001</definedName>
    <definedName name="傳票起始列" localSheetId="1">分類帳!#REF!</definedName>
    <definedName name="傳票起始列">傳票列印!$E$1</definedName>
    <definedName name="傳票專案">日記簿!$J$6:$J$2001</definedName>
    <definedName name="傳票現流">日記簿!$K$6:$K$2001</definedName>
    <definedName name="傳票貸方" localSheetId="1">日記簿!$N$6:$N$2001</definedName>
    <definedName name="傳票貸方" localSheetId="4">收支表!#REF!</definedName>
    <definedName name="傳票貸方" localSheetId="8">專案清單!#REF!</definedName>
    <definedName name="傳票貸方" localSheetId="2">傳票列印!#REF!</definedName>
    <definedName name="傳票貸方" localSheetId="5">試算表!#REF!</definedName>
    <definedName name="傳票貸方" localSheetId="3">資產負債表!#REF!</definedName>
    <definedName name="傳票貸方" localSheetId="9">說明!#REF!</definedName>
    <definedName name="傳票貸方" localSheetId="10">範例!#REF!</definedName>
    <definedName name="傳票貸方">日記簿!$N$6:$N$2001</definedName>
    <definedName name="傳票編號">日記簿!$C$1:$C$2001</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15" l="1"/>
  <c r="P26" i="15"/>
  <c r="Q25" i="15"/>
  <c r="P25" i="15"/>
  <c r="Q24" i="15"/>
  <c r="P24" i="15"/>
  <c r="Q23" i="15"/>
  <c r="P23" i="15"/>
  <c r="Q22" i="15"/>
  <c r="P22" i="15"/>
  <c r="Q21" i="15"/>
  <c r="P21" i="15"/>
  <c r="Q20" i="15"/>
  <c r="P20" i="15"/>
  <c r="Q19" i="15"/>
  <c r="P19" i="15"/>
  <c r="Q18" i="15"/>
  <c r="P18" i="15"/>
  <c r="Q17" i="15"/>
  <c r="P17" i="15"/>
  <c r="Q16" i="15"/>
  <c r="P16" i="15"/>
  <c r="Q15" i="15"/>
  <c r="P15" i="15"/>
  <c r="D9" i="17"/>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B2" i="8"/>
  <c r="R92" i="2"/>
  <c r="Q92" i="2"/>
  <c r="L92" i="2" s="1"/>
  <c r="K92" i="2" s="1"/>
  <c r="H92" i="2"/>
  <c r="G92" i="2" s="1"/>
  <c r="B92" i="2"/>
  <c r="A92" i="2" s="1"/>
  <c r="R91" i="2"/>
  <c r="Q91" i="2"/>
  <c r="L91" i="2" s="1"/>
  <c r="K91" i="2" s="1"/>
  <c r="H91" i="2"/>
  <c r="G91" i="2" s="1"/>
  <c r="B91" i="2"/>
  <c r="A91" i="2" s="1"/>
  <c r="R90" i="2"/>
  <c r="H90" i="2" s="1"/>
  <c r="G90" i="2" s="1"/>
  <c r="Q90" i="2"/>
  <c r="L90" i="2" s="1"/>
  <c r="K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J90" i="2" l="1"/>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1" i="9"/>
  <c r="F1" i="9" s="1"/>
  <c r="I1" i="8"/>
  <c r="K1" i="4"/>
  <c r="L1" i="9"/>
  <c r="A3" i="9"/>
  <c r="R100" i="2"/>
  <c r="Q100" i="2"/>
  <c r="Q64" i="2"/>
  <c r="Q46" i="2"/>
  <c r="Q52" i="2"/>
  <c r="Q53" i="2"/>
  <c r="Q54" i="2"/>
  <c r="Q45" i="2"/>
  <c r="Q40" i="2"/>
  <c r="Q9" i="2"/>
  <c r="Q5" i="2"/>
  <c r="C4" i="8" l="1"/>
  <c r="D4" i="8"/>
  <c r="C48" i="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I1" i="1" l="1"/>
  <c r="Q122" i="2"/>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A101" i="2" l="1"/>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L1" i="1" s="1"/>
  <c r="A103" i="2"/>
  <c r="A102" i="2"/>
  <c r="A82" i="2"/>
  <c r="A93" i="2"/>
  <c r="A86" i="2"/>
  <c r="A84" i="2"/>
  <c r="A81" i="2"/>
  <c r="A94" i="2"/>
  <c r="A89" i="2"/>
  <c r="A85" i="2"/>
  <c r="A83" i="2"/>
  <c r="A80" i="2"/>
  <c r="A58" i="2"/>
  <c r="A29" i="2"/>
  <c r="A28" i="2"/>
  <c r="A14" i="2"/>
  <c r="A4" i="9"/>
  <c r="H1" i="9"/>
  <c r="R2" i="2"/>
  <c r="D4" i="4"/>
  <c r="B15" i="17" l="1"/>
  <c r="F33" i="17"/>
  <c r="I7" i="9"/>
  <c r="Q8" i="2"/>
  <c r="F35" i="17"/>
  <c r="F32" i="17"/>
  <c r="F28" i="17"/>
  <c r="F21" i="17"/>
  <c r="F34" i="17"/>
  <c r="F29" i="17"/>
  <c r="F27" i="17"/>
  <c r="F24" i="17"/>
  <c r="F23"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R156" i="2"/>
  <c r="H156" i="2" s="1"/>
  <c r="R155" i="2"/>
  <c r="H155" i="2" s="1"/>
  <c r="R157" i="2"/>
  <c r="H157" i="2" s="1"/>
  <c r="Q155" i="2"/>
  <c r="Q157" i="2"/>
  <c r="Q156" i="2"/>
  <c r="Q138" i="2"/>
  <c r="R81" i="2"/>
  <c r="H81" i="2" s="1"/>
  <c r="G81" i="2" s="1"/>
  <c r="R138" i="2"/>
  <c r="H138" i="2" s="1"/>
  <c r="R78" i="2"/>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A26" i="1" l="1" a="1"/>
  <c r="A26" i="1" s="1"/>
  <c r="B4" i="1"/>
  <c r="A29" i="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N1" i="1" l="1"/>
  <c r="H141" i="2"/>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13" i="6"/>
  <c r="B9" i="6"/>
  <c r="F13" i="6"/>
  <c r="C9" i="6"/>
  <c r="B11" i="6"/>
  <c r="C10" i="6"/>
  <c r="E8" i="6"/>
  <c r="F9" i="6"/>
  <c r="B10" i="6"/>
  <c r="D14" i="6"/>
  <c r="C11" i="6"/>
  <c r="D7" i="6"/>
  <c r="D8" i="6"/>
  <c r="F14" i="6"/>
  <c r="C6" i="6"/>
  <c r="E7" i="6"/>
  <c r="C7" i="6"/>
  <c r="B7" i="6"/>
  <c r="D9" i="6"/>
  <c r="F8" i="6"/>
  <c r="D4" i="6"/>
  <c r="B4" i="6"/>
  <c r="C8" i="6"/>
  <c r="F10" i="6"/>
  <c r="E11" i="6"/>
  <c r="D10" i="6"/>
  <c r="B8" i="6"/>
  <c r="F6" i="6"/>
  <c r="E13" i="6"/>
  <c r="B6" i="6"/>
  <c r="F12" i="6"/>
  <c r="D11" i="6"/>
  <c r="F7" i="6"/>
  <c r="E9" i="6"/>
  <c r="D6" i="6"/>
  <c r="E14" i="6"/>
  <c r="E10" i="6"/>
  <c r="D12" i="6"/>
  <c r="E12" i="6"/>
  <c r="F11"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C12" i="6"/>
  <c r="B13" i="6"/>
  <c r="C14" i="6"/>
  <c r="C13" i="6"/>
  <c r="B12" i="6"/>
  <c r="B14"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F10" i="17" s="1"/>
  <c r="J4" i="2"/>
  <c r="J79" i="2"/>
  <c r="I79" i="2" s="1"/>
  <c r="L79" i="2"/>
  <c r="J70" i="2"/>
  <c r="I70" i="2" s="1"/>
  <c r="L70" i="2"/>
  <c r="F70" i="2"/>
  <c r="Q55" i="2"/>
  <c r="Q67" i="2" s="1"/>
  <c r="J78" i="2"/>
  <c r="I78" i="2" s="1"/>
  <c r="F73" i="2"/>
  <c r="Q95" i="2"/>
  <c r="L78" i="2"/>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<sst xmlns="http://schemas.openxmlformats.org/spreadsheetml/2006/main" count="1751" uniqueCount="507">
  <si>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</si>
  <si>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</si>
  <si>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</si>
  <si>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</si>
  <si>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</si>
  <si>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</si>
  <si>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</si>
  <si>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</si>
  <si>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</si>
  <si>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</si>
  <si>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</si>
  <si>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</si>
  <si>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</si>
  <si>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</si>
  <si>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</si>
  <si>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</si>
  <si>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</si>
  <si>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</si>
  <si>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</si>
  <si>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</si>
  <si>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</si>
  <si>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</si>
  <si>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</si>
  <si>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</si>
  <si>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</si>
  <si>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</si>
  <si>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</si>
  <si>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</si>
  <si>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</si>
  <si>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</si>
  <si>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</si>
  <si>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</si>
  <si>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</si>
  <si>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</si>
  <si>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</si>
  <si>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</si>
  <si>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</si>
  <si>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</si>
  <si>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</si>
  <si>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</si>
  <si>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</si>
  <si>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</si>
  <si>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</si>
  <si>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</si>
  <si>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</si>
  <si>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</si>
  <si>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</si>
  <si>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</si>
  <si>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</si>
  <si>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</si>
  <si>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</si>
  <si>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</si>
  <si>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</si>
  <si>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</si>
  <si>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</si>
  <si>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</si>
  <si>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</si>
  <si>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</si>
  <si>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</si>
  <si>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</si>
  <si>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</si>
  <si>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</si>
  <si>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</si>
  <si>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</si>
  <si>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</si>
  <si>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</si>
  <si>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</si>
  <si>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</si>
  <si>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</si>
  <si>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</si>
  <si>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</si>
  <si>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</si>
  <si>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</si>
  <si>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</si>
  <si>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</si>
  <si>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</si>
  <si>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</si>
  <si>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</si>
  <si>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</si>
  <si>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</si>
  <si>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</si>
  <si>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</si>
  <si>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</si>
  <si>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</si>
  <si>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</si>
  <si>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</si>
  <si>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</si>
  <si>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</si>
  <si>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</si>
  <si>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</si>
  <si>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</si>
  <si>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</si>
  <si>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</si>
  <si>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</si>
  <si>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</si>
  <si>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</si>
  <si>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</si>
  <si>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</si>
  <si>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</si>
  <si>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</si>
  <si>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</si>
  <si>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</si>
  <si>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</si>
  <si>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</si>
  <si>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</si>
  <si>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</si>
  <si>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</si>
  <si>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</si>
  <si>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</si>
  <si>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</si>
  <si>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</si>
  <si>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</si>
  <si>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</si>
  <si>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</si>
  <si>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</si>
  <si>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</si>
  <si>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</si>
  <si>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</si>
  <si>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</si>
  <si>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</si>
  <si>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</si>
  <si>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</si>
  <si>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</si>
  <si>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</si>
  <si>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</si>
  <si>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</si>
  <si>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</si>
  <si>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</si>
  <si>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</si>
  <si>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</si>
  <si>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</si>
  <si>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</si>
  <si>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</si>
  <si>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</si>
  <si>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</si>
  <si>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</si>
  <si>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</si>
  <si>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</si>
  <si>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</si>
  <si>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</si>
  <si>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</si>
  <si>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</si>
  <si>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</si>
  <si>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</si>
  <si>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</si>
  <si>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</si>
  <si>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</si>
  <si>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</si>
  <si>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</si>
  <si>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</si>
  <si>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</si>
  <si>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</si>
  <si>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</si>
  <si>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</si>
  <si>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</si>
  <si>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</si>
  <si>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</si>
  <si>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</si>
  <si>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</si>
  <si>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</si>
  <si>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</si>
  <si>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</si>
  <si>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</si>
  <si>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</si>
  <si>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</si>
  <si>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</si>
  <si>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</si>
  <si>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</si>
  <si>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</si>
  <si>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</si>
  <si>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</si>
  <si>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</si>
  <si>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</si>
  <si>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</si>
  <si>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</si>
  <si>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</si>
  <si>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</si>
  <si>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</si>
  <si>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</si>
  <si>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</si>
  <si>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</si>
  <si>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</si>
  <si>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</si>
  <si>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</si>
  <si>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</si>
  <si>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</si>
  <si>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</si>
  <si>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</si>
  <si>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</si>
  <si>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</si>
  <si>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</si>
  <si>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</si>
  <si>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</si>
  <si>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</si>
  <si>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</si>
  <si>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</si>
  <si>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</si>
  <si>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</si>
  <si>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</si>
  <si>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</si>
  <si>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</si>
  <si>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</si>
  <si>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</si>
  <si>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</si>
  <si>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</si>
  <si>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</si>
  <si>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</si>
  <si>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</si>
  <si>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</si>
  <si>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</si>
  <si>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</si>
  <si>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</si>
  <si>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</si>
  <si>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</si>
  <si>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</si>
  <si>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</si>
  <si>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</si>
  <si>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</si>
  <si>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</si>
  <si>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</si>
  <si>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</si>
  <si>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</si>
  <si>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</si>
  <si>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</si>
  <si>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</si>
  <si>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</si>
  <si>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</si>
  <si>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</si>
  <si>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</si>
  <si>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</si>
  <si>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</si>
  <si>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</si>
  <si>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</si>
  <si>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</si>
  <si>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</si>
  <si>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</si>
  <si>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</si>
  <si>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</si>
  <si>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</si>
  <si>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</si>
  <si>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</si>
  <si>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</si>
  <si>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</si>
  <si>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</si>
  <si>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</si>
  <si>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</si>
  <si>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</si>
  <si>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</si>
  <si>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</si>
  <si>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</si>
  <si>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</si>
  <si>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</si>
  <si>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</si>
  <si>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</si>
  <si>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</si>
  <si>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</si>
  <si>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</si>
  <si>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</si>
  <si>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</si>
  <si>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</si>
  <si>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</si>
  <si>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</si>
  <si>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</si>
  <si>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</si>
  <si>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</si>
  <si>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</si>
  <si>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</si>
  <si>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</si>
  <si>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</si>
  <si>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</si>
  <si>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</si>
  <si>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</si>
  <si>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</si>
  <si>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</si>
  <si>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</si>
  <si>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</si>
  <si>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</si>
  <si>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</si>
  <si>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</si>
  <si>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</si>
  <si>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</si>
  <si>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</si>
  <si>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</si>
  <si>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</si>
  <si>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</si>
  <si>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</si>
  <si>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</si>
  <si>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</si>
  <si>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</si>
  <si>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</si>
  <si>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</si>
  <si>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</si>
  <si>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</si>
  <si>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</si>
  <si>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</si>
  <si>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</si>
  <si>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</si>
  <si>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</si>
  <si>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</si>
  <si>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</si>
  <si>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</si>
  <si>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</si>
  <si>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</si>
  <si>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</si>
  <si>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</si>
  <si>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</si>
  <si>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</si>
  <si>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</si>
  <si>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</si>
  <si>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</si>
  <si>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</si>
  <si>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</si>
  <si>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</si>
  <si>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</si>
  <si>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</si>
  <si>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</si>
  <si>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</si>
  <si>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</si>
  <si>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</si>
  <si>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</si>
  <si>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</si>
  <si>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</si>
  <si>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</si>
  <si>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</si>
  <si>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</si>
  <si>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</si>
  <si>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</si>
  <si>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</si>
  <si>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</si>
  <si>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</si>
  <si>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</si>
  <si>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</si>
  <si>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</si>
  <si>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</si>
  <si>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</si>
  <si>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</si>
  <si>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</si>
  <si>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</si>
  <si>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</si>
  <si>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</si>
  <si>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</si>
  <si>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</si>
  <si>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</si>
  <si>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</si>
  <si>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</si>
  <si>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</si>
  <si>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</si>
  <si>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</si>
  <si>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</si>
  <si>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</si>
  <si>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</si>
  <si>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</si>
  <si>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</si>
  <si>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</si>
  <si>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</si>
  <si>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</si>
  <si>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</si>
  <si>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</si>
  <si>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</si>
  <si>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</si>
  <si>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</si>
  <si>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</si>
  <si>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</si>
  <si>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</si>
  <si>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</si>
  <si>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</si>
  <si>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</si>
  <si>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</si>
  <si>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</si>
  <si>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</si>
  <si>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</si>
  <si>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</si>
  <si>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</si>
  <si>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</si>
  <si>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</si>
  <si>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</si>
  <si>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</si>
  <si>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</si>
  <si>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</si>
  <si>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</si>
  <si>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</si>
  <si>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</si>
  <si>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</si>
  <si>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</si>
  <si>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</si>
  <si>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</si>
  <si>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</si>
  <si>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</si>
  <si>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</si>
  <si>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</si>
  <si>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</si>
  <si>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</si>
  <si>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</si>
  <si>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</si>
  <si>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</si>
  <si>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</si>
  <si>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</si>
  <si>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</si>
  <si>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</si>
  <si>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</si>
  <si>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</si>
  <si>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</si>
  <si>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</si>
  <si>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</si>
  <si>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</si>
  <si>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</si>
  <si>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</si>
  <si>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</si>
  <si>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</si>
  <si>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</si>
  <si>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</si>
  <si>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</si>
  <si>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</si>
  <si>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</si>
  <si>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</si>
  <si>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</si>
  <si>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</si>
  <si>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</si>
  <si>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</si>
  <si>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</si>
  <si>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</si>
  <si>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</si>
  <si>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</si>
  <si>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</si>
  <si>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</si>
  <si>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</si>
  <si>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</si>
  <si>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</si>
  <si>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</si>
  <si>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</si>
  <si>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</si>
  <si>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</si>
  <si>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</si>
  <si>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</si>
  <si>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</si>
  <si>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</si>
  <si>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</si>
  <si>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</si>
  <si>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</si>
  <si>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</si>
  <si>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</si>
  <si>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</si>
  <si>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</si>
  <si>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</si>
  <si>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</si>
  <si>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</si>
  <si>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</si>
  <si>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</si>
  <si>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</si>
  <si>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</si>
  <si>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</si>
  <si>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</si>
  <si>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</si>
  <si>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</si>
  <si>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</si>
  <si>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</si>
  <si>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</si>
  <si>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</si>
  <si>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</si>
  <si>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</si>
  <si>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</si>
  <si>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</si>
  <si>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</si>
  <si>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</si>
  <si>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</si>
  <si>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</si>
  <si>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</si>
  <si>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</si>
  <si>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</si>
  <si>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</si>
  <si>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</si>
  <si>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</si>
  <si>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</si>
  <si>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</si>
  <si>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</si>
  <si>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</si>
  <si>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</si>
  <si>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</si>
  <si>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</si>
  <si>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</si>
  <si>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</si>
  <si>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</si>
  <si>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</si>
  <si>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</si>
  <si>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</si>
  <si>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</si>
  <si>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收到捐款</t>
    <phoneticPr fontId="2" type="noConversion"/>
  </si>
  <si>
    <t>償還借款</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</si>
  <si>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</si>
  <si>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</si>
  <si>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</si>
  <si>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</si>
  <si>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</si>
  <si>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</si>
  <si>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</si>
  <si>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</si>
  <si>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</si>
  <si>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</si>
  <si>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</si>
  <si>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</si>
  <si>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全年度</t>
    <phoneticPr fontId="2" type="noConversion"/>
  </si>
  <si>
    <t>輸入期間</t>
  </si>
  <si>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</si>
  <si>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</si>
  <si>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</si>
  <si>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</si>
  <si>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251125b</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</si>
</sst>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25" fillId="0" borderId="0" xfId="0" applyFont="1" applyAlignment="1" applyProtection="1">
      <alignment horizontal="left" vertical="top" wrapText="1" shrinkToFit="1"/>
      <protection hidden="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133</xdr:row>
      <xdr:rowOff>204612</xdr:rowOff>
    </xdr:from>
    <xdr:to>
      <xdr:col>4</xdr:col>
      <xdr:colOff>98780</xdr:colOff>
      <xdr:row>135</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134</xdr:row>
      <xdr:rowOff>211666</xdr:rowOff>
    </xdr:from>
    <xdr:to>
      <xdr:col>1</xdr:col>
      <xdr:colOff>1799171</xdr:colOff>
      <xdr:row>136</xdr:row>
      <xdr:rowOff>56445</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2002"/>
  <sheetViews>
    <sheetView showGridLines="0" showZeros="0" tabSelected="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1796875" style="43" hidden="1" customWidth="1"/>
    <col min="3" max="4" width="6.90625" style="44" hidden="1" customWidth="1"/>
    <col min="5" max="5" width="6.90625" style="189"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8" customFormat="1" ht="17" customHeight="1">
      <c r="A1" s="250"/>
      <c r="B1" s="250"/>
      <c r="C1" s="251"/>
      <c r="D1" s="251"/>
      <c r="E1" s="251"/>
      <c r="F1" s="199" t="str">
        <f ca="1">IF(ROUND(SUM(M:M),4)&lt;&gt;ROUND(SUM(N:N),4),"●日記簿不平 "&amp;FIXED(SUM(M:M)-SUM(N:N),0)&amp;" ",IF(會計項目表!P1&lt;&gt;0,"●過帳錯誤",""))&amp;會計項目表!Q1</f>
        <v/>
      </c>
      <c r="G1" s="252"/>
      <c r="I1" s="199" t="str">
        <f>IF(COUNTIF(E6:E2001,"&gt;0")&gt;COUNTIF(C6:C2001,"&lt;&gt;0"),"●傳票未編號●","")</f>
        <v/>
      </c>
      <c r="J1" s="199"/>
      <c r="K1" s="199"/>
      <c r="L1" s="198" t="str">
        <f>IF(COUNTIF(E6:E2001,"&gt;0")&gt;COUNTIF(D6:D2001,"&lt;&gt;0"),"●傳票缺日期●","")</f>
        <v/>
      </c>
      <c r="M1" s="253"/>
      <c r="N1" s="198" t="str">
        <f ca="1">IF(COUNTBLANK(A6:D2001)&gt;0,"●公式遺失,可能是不當插入列,請詳閱說明●","")</f>
        <v/>
      </c>
    </row>
    <row r="2" spans="1:16" s="47" customFormat="1" ht="20" customHeight="1" thickBot="1">
      <c r="A2" s="177"/>
      <c r="B2" s="177"/>
      <c r="F2" s="178"/>
      <c r="G2" s="45"/>
      <c r="H2" s="352" t="s">
        <v>253</v>
      </c>
      <c r="I2" s="352"/>
      <c r="J2" s="352"/>
      <c r="K2" s="352"/>
      <c r="L2" s="352"/>
      <c r="M2" s="46"/>
      <c r="N2" s="46"/>
      <c r="P2" s="288" t="str">
        <f>HYPERLINK("#$F$6","第一筆")</f>
        <v>第一筆</v>
      </c>
    </row>
    <row r="3" spans="1:16" s="47" customFormat="1" ht="20" customHeight="1" thickBot="1">
      <c r="A3" s="177"/>
      <c r="B3" s="177"/>
      <c r="C3" s="177"/>
      <c r="E3" s="178"/>
      <c r="F3" s="179"/>
      <c r="G3" s="179"/>
      <c r="H3" s="353" t="s">
        <v>5</v>
      </c>
      <c r="I3" s="353"/>
      <c r="J3" s="353"/>
      <c r="K3" s="353"/>
      <c r="L3" s="353"/>
      <c r="M3" s="46"/>
      <c r="N3" s="46"/>
      <c r="P3" s="287" t="str">
        <f ca="1">HYPERLINK("#F"&amp;MATCH(MAX(F:F),F:F)+COUNTIF(C:C,MAX(F:F)),"最末筆")</f>
        <v>最末筆</v>
      </c>
    </row>
    <row r="4" spans="1:16" s="47" customFormat="1" ht="20" customHeight="1" thickBot="1">
      <c r="A4" s="177"/>
      <c r="B4" s="351">
        <f>COUNTIF(B6:B2002,TRUE)</f>
        <v>5</v>
      </c>
      <c r="F4" s="179"/>
      <c r="G4" s="45"/>
      <c r="H4" s="354" t="s">
        <v>398</v>
      </c>
      <c r="I4" s="354"/>
      <c r="J4" s="354"/>
      <c r="K4" s="354"/>
      <c r="L4" s="354"/>
      <c r="M4" s="180"/>
      <c r="N4" s="274" t="s">
        <v>57</v>
      </c>
    </row>
    <row r="5" spans="1:16" ht="20" customHeight="1" thickBot="1">
      <c r="A5" s="59" t="s">
        <v>29</v>
      </c>
      <c r="B5" s="60" t="s">
        <v>28</v>
      </c>
      <c r="C5" s="61" t="s">
        <v>0</v>
      </c>
      <c r="D5" s="61" t="s">
        <v>1</v>
      </c>
      <c r="E5" s="61" t="s">
        <v>65</v>
      </c>
      <c r="F5" s="188" t="s">
        <v>0</v>
      </c>
      <c r="G5" s="188" t="s">
        <v>1</v>
      </c>
      <c r="H5" s="188" t="s">
        <v>32</v>
      </c>
      <c r="I5" s="188" t="s">
        <v>143</v>
      </c>
      <c r="J5" s="188" t="s">
        <v>154</v>
      </c>
      <c r="K5" s="188" t="s">
        <v>401</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17" cm="1">
        <f t="array" ref="E6">IF(INDEX(I:I,ROW())&lt;&gt;"",VALUE(TRIM(LEFT(INDEX(I:I,ROW()),6))),0)</f>
        <v>1110</v>
      </c>
      <c r="F6" s="318">
        <v>2501001</v>
      </c>
      <c r="G6" s="248">
        <v>45658</v>
      </c>
      <c r="H6" s="262" t="s">
        <v>173</v>
      </c>
      <c r="I6" s="249" t="s">
        <v>213</v>
      </c>
      <c r="J6" s="262"/>
      <c r="K6" s="262" t="s">
        <v>413</v>
      </c>
      <c r="L6" s="263" t="s">
        <v>376</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17" cm="1">
        <f t="array" ref="E7">IF(INDEX(I:I,ROW())&lt;&gt;"",VALUE(TRIM(LEFT(INDEX(I:I,ROW()),6))),0)</f>
        <v>1121</v>
      </c>
      <c r="F7" s="318"/>
      <c r="G7" s="248"/>
      <c r="H7" s="262"/>
      <c r="I7" s="249" t="s">
        <v>434</v>
      </c>
      <c r="J7" s="262"/>
      <c r="K7" s="262" t="s">
        <v>413</v>
      </c>
      <c r="L7" s="263" t="s">
        <v>376</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17" cm="1">
        <f t="array" ref="E8">IF(INDEX(I:I,ROW())&lt;&gt;"",VALUE(TRIM(LEFT(INDEX(I:I,ROW()),6))),0)</f>
        <v>1123</v>
      </c>
      <c r="F8" s="318"/>
      <c r="G8" s="248"/>
      <c r="H8" s="262"/>
      <c r="I8" s="249" t="s">
        <v>435</v>
      </c>
      <c r="J8" s="262"/>
      <c r="K8" s="262" t="s">
        <v>413</v>
      </c>
      <c r="L8" s="263" t="s">
        <v>376</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17" cm="1">
        <f t="array" ref="E9">IF(INDEX(I:I,ROW())&lt;&gt;"",VALUE(TRIM(LEFT(INDEX(I:I,ROW()),6))),0)</f>
        <v>1191</v>
      </c>
      <c r="F9" s="318"/>
      <c r="G9" s="248"/>
      <c r="H9" s="262"/>
      <c r="I9" s="249" t="s">
        <v>436</v>
      </c>
      <c r="J9" s="262"/>
      <c r="K9" s="262" t="s">
        <v>413</v>
      </c>
      <c r="L9" s="263" t="s">
        <v>376</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17" cm="1">
        <f t="array" ref="E10">IF(INDEX(I:I,ROW())&lt;&gt;"",VALUE(TRIM(LEFT(INDEX(I:I,ROW()),6))),0)</f>
        <v>1250</v>
      </c>
      <c r="F10" s="318"/>
      <c r="G10" s="248"/>
      <c r="H10" s="262"/>
      <c r="I10" s="249" t="s">
        <v>400</v>
      </c>
      <c r="J10" s="262"/>
      <c r="K10" s="262"/>
      <c r="L10" s="263" t="s">
        <v>376</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17" cm="1">
        <f t="array" ref="E11">IF(INDEX(I:I,ROW())&lt;&gt;"",VALUE(TRIM(LEFT(INDEX(I:I,ROW()),6))),0)</f>
        <v>1410</v>
      </c>
      <c r="F11" s="318"/>
      <c r="G11" s="248"/>
      <c r="H11" s="262"/>
      <c r="I11" s="249" t="s">
        <v>221</v>
      </c>
      <c r="J11" s="262"/>
      <c r="K11" s="262"/>
      <c r="L11" s="263" t="s">
        <v>376</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17" cm="1">
        <f t="array" ref="E12">IF(INDEX(I:I,ROW())&lt;&gt;"",VALUE(TRIM(LEFT(INDEX(I:I,ROW()),6))),0)</f>
        <v>2130</v>
      </c>
      <c r="F12" s="318"/>
      <c r="G12" s="248"/>
      <c r="H12" s="262"/>
      <c r="I12" s="249" t="s">
        <v>237</v>
      </c>
      <c r="J12" s="262"/>
      <c r="K12" s="262"/>
      <c r="L12" s="263" t="s">
        <v>376</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17" cm="1">
        <f t="array" ref="E13">IF(INDEX(I:I,ROW())&lt;&gt;"",VALUE(TRIM(LEFT(INDEX(I:I,ROW()),6))),0)</f>
        <v>3110</v>
      </c>
      <c r="F13" s="318"/>
      <c r="G13" s="248"/>
      <c r="H13" s="262"/>
      <c r="I13" s="249" t="s">
        <v>247</v>
      </c>
      <c r="J13" s="262"/>
      <c r="K13" s="262"/>
      <c r="L13" s="263" t="s">
        <v>376</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17" cm="1">
        <f t="array" ref="E14">IF(INDEX(I:I,ROW())&lt;&gt;"",VALUE(TRIM(LEFT(INDEX(I:I,ROW()),6))),0)</f>
        <v>3210</v>
      </c>
      <c r="F14" s="318"/>
      <c r="G14" s="248"/>
      <c r="H14" s="262"/>
      <c r="I14" s="249" t="s">
        <v>248</v>
      </c>
      <c r="J14" s="262"/>
      <c r="K14" s="262"/>
      <c r="L14" s="263" t="s">
        <v>376</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7" cm="1">
        <f t="array" ref="E15">IF(INDEX(I:I,ROW())&lt;&gt;"",VALUE(TRIM(LEFT(INDEX(I:I,ROW()),6))),0)</f>
        <v>0</v>
      </c>
      <c r="F15" s="318"/>
      <c r="G15" s="248"/>
      <c r="H15" s="262"/>
      <c r="I15" s="249"/>
      <c r="J15" s="262"/>
      <c r="K15" s="262"/>
      <c r="L15" s="263"/>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17" cm="1">
        <f t="array" ref="E16">IF(INDEX(I:I,ROW())&lt;&gt;"",VALUE(TRIM(LEFT(INDEX(I:I,ROW()),6))),0)</f>
        <v>1121</v>
      </c>
      <c r="F16" s="318">
        <v>2501002</v>
      </c>
      <c r="G16" s="248">
        <v>45662</v>
      </c>
      <c r="H16" s="262" t="s">
        <v>338</v>
      </c>
      <c r="I16" s="249" t="s">
        <v>434</v>
      </c>
      <c r="J16" s="262"/>
      <c r="K16" s="262" t="s">
        <v>418</v>
      </c>
      <c r="L16" s="263" t="s">
        <v>363</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17" cm="1">
        <f t="array" ref="E17">IF(INDEX(I:I,ROW())&lt;&gt;"",VALUE(TRIM(LEFT(INDEX(I:I,ROW()),6))),0)</f>
        <v>4100</v>
      </c>
      <c r="F17" s="318"/>
      <c r="G17" s="248"/>
      <c r="H17" s="262"/>
      <c r="I17" s="249" t="s">
        <v>268</v>
      </c>
      <c r="J17" s="262"/>
      <c r="K17" s="262"/>
      <c r="L17" s="263" t="s">
        <v>363</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17" cm="1">
        <f t="array" ref="E18">IF(INDEX(I:I,ROW())&lt;&gt;"",VALUE(TRIM(LEFT(INDEX(I:I,ROW()),6))),0)</f>
        <v>4200</v>
      </c>
      <c r="F18" s="318"/>
      <c r="G18" s="248"/>
      <c r="H18" s="262"/>
      <c r="I18" s="249" t="s">
        <v>267</v>
      </c>
      <c r="J18" s="262"/>
      <c r="K18" s="262"/>
      <c r="L18" s="263" t="s">
        <v>363</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7" cm="1">
        <f t="array" ref="E19">IF(INDEX(I:I,ROW())&lt;&gt;"",VALUE(TRIM(LEFT(INDEX(I:I,ROW()),6))),0)</f>
        <v>0</v>
      </c>
      <c r="F19" s="318"/>
      <c r="G19" s="248"/>
      <c r="H19" s="262"/>
      <c r="I19" s="249"/>
      <c r="J19" s="262"/>
      <c r="K19" s="262"/>
      <c r="L19" s="263"/>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17" cm="1">
        <f t="array" ref="E20">IF(INDEX(I:I,ROW())&lt;&gt;"",VALUE(TRIM(LEFT(INDEX(I:I,ROW()),6))),0)</f>
        <v>1121</v>
      </c>
      <c r="F20" s="318">
        <v>2501003</v>
      </c>
      <c r="G20" s="248">
        <v>45663</v>
      </c>
      <c r="H20" s="262" t="s">
        <v>365</v>
      </c>
      <c r="I20" s="249" t="s">
        <v>434</v>
      </c>
      <c r="J20" s="262" t="s">
        <v>273</v>
      </c>
      <c r="K20" s="262" t="s">
        <v>418</v>
      </c>
      <c r="L20" s="263" t="s">
        <v>366</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17" cm="1">
        <f t="array" ref="E21">IF(INDEX(I:I,ROW())&lt;&gt;"",VALUE(TRIM(LEFT(INDEX(I:I,ROW()),6))),0)</f>
        <v>4800</v>
      </c>
      <c r="F21" s="318"/>
      <c r="G21" s="248"/>
      <c r="H21" s="262"/>
      <c r="I21" s="249" t="s">
        <v>272</v>
      </c>
      <c r="J21" s="262" t="s">
        <v>273</v>
      </c>
      <c r="K21" s="262"/>
      <c r="L21" s="263" t="s">
        <v>366</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7" cm="1">
        <f t="array" ref="E22">IF(INDEX(I:I,ROW())&lt;&gt;"",VALUE(TRIM(LEFT(INDEX(I:I,ROW()),6))),0)</f>
        <v>0</v>
      </c>
      <c r="F22" s="318"/>
      <c r="G22" s="248"/>
      <c r="H22" s="262"/>
      <c r="I22" s="249"/>
      <c r="J22" s="262"/>
      <c r="K22" s="262"/>
      <c r="L22" s="263"/>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17" cm="1">
        <f t="array" ref="E23">IF(INDEX(I:I,ROW())&lt;&gt;"",VALUE(TRIM(LEFT(INDEX(I:I,ROW()),6))),0)</f>
        <v>5804</v>
      </c>
      <c r="F23" s="318">
        <v>2501004</v>
      </c>
      <c r="G23" s="248">
        <v>45664</v>
      </c>
      <c r="H23" s="262" t="s">
        <v>375</v>
      </c>
      <c r="I23" s="249" t="s">
        <v>346</v>
      </c>
      <c r="J23" s="262" t="s">
        <v>273</v>
      </c>
      <c r="K23" s="262"/>
      <c r="L23" s="263" t="s">
        <v>367</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17" cm="1">
        <f t="array" ref="E24">IF(INDEX(I:I,ROW())&lt;&gt;"",VALUE(TRIM(LEFT(INDEX(I:I,ROW()),6))),0)</f>
        <v>1121</v>
      </c>
      <c r="F24" s="318"/>
      <c r="G24" s="248"/>
      <c r="H24" s="262"/>
      <c r="I24" s="249" t="s">
        <v>434</v>
      </c>
      <c r="J24" s="262" t="s">
        <v>273</v>
      </c>
      <c r="K24" s="262" t="s">
        <v>417</v>
      </c>
      <c r="L24" s="263" t="s">
        <v>367</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7" cm="1">
        <f t="array" ref="E25">IF(INDEX(I:I,ROW())&lt;&gt;"",VALUE(TRIM(LEFT(INDEX(I:I,ROW()),6))),0)</f>
        <v>0</v>
      </c>
      <c r="F25" s="318"/>
      <c r="G25" s="248"/>
      <c r="H25" s="262"/>
      <c r="I25" s="249"/>
      <c r="J25" s="262"/>
      <c r="K25" s="262"/>
      <c r="L25" s="263"/>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17" cm="1">
        <f t="array" ref="E26">IF(INDEX(I:I,ROW())&lt;&gt;"",VALUE(TRIM(LEFT(INDEX(I:I,ROW()),6))),0)</f>
        <v>1110</v>
      </c>
      <c r="F26" s="318">
        <v>2501005</v>
      </c>
      <c r="G26" s="248">
        <v>45665</v>
      </c>
      <c r="H26" s="262" t="s">
        <v>416</v>
      </c>
      <c r="I26" s="249" t="s">
        <v>213</v>
      </c>
      <c r="J26" s="262"/>
      <c r="K26" s="262" t="s">
        <v>482</v>
      </c>
      <c r="L26" s="263" t="s">
        <v>416</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17" cm="1">
        <f t="array" ref="E27">IF(INDEX(I:I,ROW())&lt;&gt;"",VALUE(TRIM(LEFT(INDEX(I:I,ROW()),6))),0)</f>
        <v>1121</v>
      </c>
      <c r="F27" s="318"/>
      <c r="G27" s="248"/>
      <c r="H27" s="262"/>
      <c r="I27" s="249" t="s">
        <v>434</v>
      </c>
      <c r="J27" s="262"/>
      <c r="K27" s="262" t="s">
        <v>482</v>
      </c>
      <c r="L27" s="263" t="s">
        <v>416</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7" cm="1">
        <f t="array" ref="E28">IF(INDEX(I:I,ROW())&lt;&gt;"",VALUE(TRIM(LEFT(INDEX(I:I,ROW()),6))),0)</f>
        <v>0</v>
      </c>
      <c r="F28" s="318"/>
      <c r="G28" s="248"/>
      <c r="H28" s="262"/>
      <c r="I28" s="249"/>
      <c r="J28" s="262"/>
      <c r="K28" s="262"/>
      <c r="L28" s="263"/>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7" cm="1">
        <f t="array" ref="E29">IF(INDEX(I:I,ROW())&lt;&gt;"",VALUE(TRIM(LEFT(INDEX(I:I,ROW()),6))),0)</f>
        <v>0</v>
      </c>
      <c r="F29" s="318"/>
      <c r="G29" s="248"/>
      <c r="H29" s="262"/>
      <c r="I29" s="249"/>
      <c r="J29" s="262"/>
      <c r="K29" s="262"/>
      <c r="L29" s="263" t="s">
        <v>460</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7" cm="1">
        <f t="array" ref="E30">IF(INDEX(I:I,ROW())&lt;&gt;"",VALUE(TRIM(LEFT(INDEX(I:I,ROW()),6))),0)</f>
        <v>0</v>
      </c>
      <c r="F30" s="318"/>
      <c r="G30" s="248"/>
      <c r="H30" s="262"/>
      <c r="I30" s="249"/>
      <c r="J30" s="262"/>
      <c r="K30" s="262"/>
      <c r="L30" s="263"/>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7" cm="1">
        <f t="array" ref="E31">IF(INDEX(I:I,ROW())&lt;&gt;"",VALUE(TRIM(LEFT(INDEX(I:I,ROW()),6))),0)</f>
        <v>0</v>
      </c>
      <c r="F31" s="318"/>
      <c r="G31" s="248"/>
      <c r="H31" s="262"/>
      <c r="I31" s="249"/>
      <c r="J31" s="262"/>
      <c r="K31" s="262"/>
      <c r="L31" s="263"/>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7" cm="1">
        <f t="array" ref="E32">IF(INDEX(I:I,ROW())&lt;&gt;"",VALUE(TRIM(LEFT(INDEX(I:I,ROW()),6))),0)</f>
        <v>0</v>
      </c>
      <c r="F32" s="318"/>
      <c r="G32" s="248"/>
      <c r="H32" s="262"/>
      <c r="I32" s="249"/>
      <c r="J32" s="262"/>
      <c r="K32" s="262"/>
      <c r="L32" s="263"/>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7" cm="1">
        <f t="array" ref="E33">IF(INDEX(I:I,ROW())&lt;&gt;"",VALUE(TRIM(LEFT(INDEX(I:I,ROW()),6))),0)</f>
        <v>0</v>
      </c>
      <c r="F33" s="318"/>
      <c r="G33" s="248"/>
      <c r="H33" s="262"/>
      <c r="I33" s="249"/>
      <c r="J33" s="262"/>
      <c r="K33" s="262"/>
      <c r="L33" s="263"/>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7" cm="1">
        <f t="array" ref="E34">IF(INDEX(I:I,ROW())&lt;&gt;"",VALUE(TRIM(LEFT(INDEX(I:I,ROW()),6))),0)</f>
        <v>0</v>
      </c>
      <c r="F34" s="318"/>
      <c r="G34" s="248"/>
      <c r="H34" s="262"/>
      <c r="I34" s="249"/>
      <c r="J34" s="262"/>
      <c r="K34" s="262"/>
      <c r="L34" s="263"/>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7" cm="1">
        <f t="array" ref="E35">IF(INDEX(I:I,ROW())&lt;&gt;"",VALUE(TRIM(LEFT(INDEX(I:I,ROW()),6))),0)</f>
        <v>0</v>
      </c>
      <c r="F35" s="318"/>
      <c r="G35" s="248"/>
      <c r="H35" s="262"/>
      <c r="I35" s="249"/>
      <c r="J35" s="262"/>
      <c r="K35" s="262"/>
      <c r="L35" s="263"/>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7" cm="1">
        <f t="array" ref="E36">IF(INDEX(I:I,ROW())&lt;&gt;"",VALUE(TRIM(LEFT(INDEX(I:I,ROW()),6))),0)</f>
        <v>0</v>
      </c>
      <c r="F36" s="318"/>
      <c r="G36" s="248"/>
      <c r="H36" s="262"/>
      <c r="I36" s="249"/>
      <c r="J36" s="262"/>
      <c r="K36" s="262"/>
      <c r="L36" s="263"/>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7" cm="1">
        <f t="array" ref="E37">IF(INDEX(I:I,ROW())&lt;&gt;"",VALUE(TRIM(LEFT(INDEX(I:I,ROW()),6))),0)</f>
        <v>0</v>
      </c>
      <c r="F37" s="318"/>
      <c r="G37" s="248"/>
      <c r="H37" s="262"/>
      <c r="I37" s="249"/>
      <c r="J37" s="262"/>
      <c r="K37" s="262"/>
      <c r="L37" s="263"/>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7" cm="1">
        <f t="array" ref="E38">IF(INDEX(I:I,ROW())&lt;&gt;"",VALUE(TRIM(LEFT(INDEX(I:I,ROW()),6))),0)</f>
        <v>0</v>
      </c>
      <c r="F38" s="318"/>
      <c r="G38" s="248"/>
      <c r="H38" s="262"/>
      <c r="I38" s="249"/>
      <c r="J38" s="262"/>
      <c r="K38" s="262"/>
      <c r="L38" s="263"/>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7" cm="1">
        <f t="array" ref="E39">IF(INDEX(I:I,ROW())&lt;&gt;"",VALUE(TRIM(LEFT(INDEX(I:I,ROW()),6))),0)</f>
        <v>0</v>
      </c>
      <c r="F39" s="318"/>
      <c r="G39" s="248"/>
      <c r="H39" s="262"/>
      <c r="I39" s="249"/>
      <c r="J39" s="262"/>
      <c r="K39" s="262"/>
      <c r="L39" s="263"/>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7" cm="1">
        <f t="array" ref="E40">IF(INDEX(I:I,ROW())&lt;&gt;"",VALUE(TRIM(LEFT(INDEX(I:I,ROW()),6))),0)</f>
        <v>0</v>
      </c>
      <c r="F40" s="318"/>
      <c r="G40" s="248"/>
      <c r="H40" s="262"/>
      <c r="I40" s="249"/>
      <c r="J40" s="262"/>
      <c r="K40" s="262"/>
      <c r="L40" s="263"/>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7" cm="1">
        <f t="array" ref="E41">IF(INDEX(I:I,ROW())&lt;&gt;"",VALUE(TRIM(LEFT(INDEX(I:I,ROW()),6))),0)</f>
        <v>0</v>
      </c>
      <c r="F41" s="318"/>
      <c r="G41" s="248"/>
      <c r="H41" s="262"/>
      <c r="I41" s="249"/>
      <c r="J41" s="262"/>
      <c r="K41" s="262"/>
      <c r="L41" s="263"/>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7" cm="1">
        <f t="array" ref="E42">IF(INDEX(I:I,ROW())&lt;&gt;"",VALUE(TRIM(LEFT(INDEX(I:I,ROW()),6))),0)</f>
        <v>0</v>
      </c>
      <c r="F42" s="318"/>
      <c r="G42" s="248"/>
      <c r="H42" s="262"/>
      <c r="I42" s="249"/>
      <c r="J42" s="262"/>
      <c r="K42" s="262"/>
      <c r="L42" s="263"/>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7" cm="1">
        <f t="array" ref="E43">IF(INDEX(I:I,ROW())&lt;&gt;"",VALUE(TRIM(LEFT(INDEX(I:I,ROW()),6))),0)</f>
        <v>0</v>
      </c>
      <c r="F43" s="318"/>
      <c r="G43" s="248"/>
      <c r="H43" s="262"/>
      <c r="I43" s="249"/>
      <c r="J43" s="262"/>
      <c r="K43" s="262"/>
      <c r="L43" s="263"/>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7" cm="1">
        <f t="array" ref="E44">IF(INDEX(I:I,ROW())&lt;&gt;"",VALUE(TRIM(LEFT(INDEX(I:I,ROW()),6))),0)</f>
        <v>0</v>
      </c>
      <c r="F44" s="318"/>
      <c r="G44" s="248"/>
      <c r="H44" s="262"/>
      <c r="I44" s="249"/>
      <c r="J44" s="262"/>
      <c r="K44" s="262"/>
      <c r="L44" s="263"/>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7" cm="1">
        <f t="array" ref="E45">IF(INDEX(I:I,ROW())&lt;&gt;"",VALUE(TRIM(LEFT(INDEX(I:I,ROW()),6))),0)</f>
        <v>0</v>
      </c>
      <c r="F45" s="318"/>
      <c r="G45" s="248"/>
      <c r="H45" s="262"/>
      <c r="I45" s="249"/>
      <c r="J45" s="262"/>
      <c r="K45" s="262"/>
      <c r="L45" s="263"/>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7" cm="1">
        <f t="array" ref="E46">IF(INDEX(I:I,ROW())&lt;&gt;"",VALUE(TRIM(LEFT(INDEX(I:I,ROW()),6))),0)</f>
        <v>0</v>
      </c>
      <c r="F46" s="318"/>
      <c r="G46" s="248"/>
      <c r="H46" s="262"/>
      <c r="I46" s="249"/>
      <c r="J46" s="262"/>
      <c r="K46" s="262"/>
      <c r="L46" s="263"/>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7" cm="1">
        <f t="array" ref="E47">IF(INDEX(I:I,ROW())&lt;&gt;"",VALUE(TRIM(LEFT(INDEX(I:I,ROW()),6))),0)</f>
        <v>0</v>
      </c>
      <c r="F47" s="318"/>
      <c r="G47" s="248"/>
      <c r="H47" s="262"/>
      <c r="I47" s="249"/>
      <c r="J47" s="262"/>
      <c r="K47" s="262"/>
      <c r="L47" s="263"/>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7" cm="1">
        <f t="array" ref="E48">IF(INDEX(I:I,ROW())&lt;&gt;"",VALUE(TRIM(LEFT(INDEX(I:I,ROW()),6))),0)</f>
        <v>0</v>
      </c>
      <c r="F48" s="318"/>
      <c r="G48" s="248"/>
      <c r="H48" s="262"/>
      <c r="I48" s="249"/>
      <c r="J48" s="262"/>
      <c r="K48" s="262"/>
      <c r="L48" s="263"/>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7" cm="1">
        <f t="array" ref="E49">IF(INDEX(I:I,ROW())&lt;&gt;"",VALUE(TRIM(LEFT(INDEX(I:I,ROW()),6))),0)</f>
        <v>0</v>
      </c>
      <c r="F49" s="318"/>
      <c r="G49" s="248"/>
      <c r="H49" s="262"/>
      <c r="I49" s="249"/>
      <c r="J49" s="262"/>
      <c r="K49" s="262"/>
      <c r="L49" s="263"/>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7" cm="1">
        <f t="array" ref="E50">IF(INDEX(I:I,ROW())&lt;&gt;"",VALUE(TRIM(LEFT(INDEX(I:I,ROW()),6))),0)</f>
        <v>0</v>
      </c>
      <c r="F50" s="318"/>
      <c r="G50" s="248"/>
      <c r="H50" s="262"/>
      <c r="I50" s="249"/>
      <c r="J50" s="262"/>
      <c r="K50" s="262"/>
      <c r="L50" s="263"/>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7" cm="1">
        <f t="array" ref="E51">IF(INDEX(I:I,ROW())&lt;&gt;"",VALUE(TRIM(LEFT(INDEX(I:I,ROW()),6))),0)</f>
        <v>0</v>
      </c>
      <c r="F51" s="318"/>
      <c r="G51" s="248"/>
      <c r="H51" s="262"/>
      <c r="I51" s="249"/>
      <c r="J51" s="262"/>
      <c r="K51" s="262"/>
      <c r="L51" s="263"/>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7" cm="1">
        <f t="array" ref="E52">IF(INDEX(I:I,ROW())&lt;&gt;"",VALUE(TRIM(LEFT(INDEX(I:I,ROW()),6))),0)</f>
        <v>0</v>
      </c>
      <c r="F52" s="318"/>
      <c r="G52" s="248"/>
      <c r="H52" s="262"/>
      <c r="I52" s="249"/>
      <c r="J52" s="262"/>
      <c r="K52" s="262"/>
      <c r="L52" s="263"/>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7" cm="1">
        <f t="array" ref="E53">IF(INDEX(I:I,ROW())&lt;&gt;"",VALUE(TRIM(LEFT(INDEX(I:I,ROW()),6))),0)</f>
        <v>0</v>
      </c>
      <c r="F53" s="318"/>
      <c r="G53" s="248"/>
      <c r="H53" s="262"/>
      <c r="I53" s="249"/>
      <c r="J53" s="262"/>
      <c r="K53" s="262"/>
      <c r="L53" s="263"/>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7" cm="1">
        <f t="array" ref="E54">IF(INDEX(I:I,ROW())&lt;&gt;"",VALUE(TRIM(LEFT(INDEX(I:I,ROW()),6))),0)</f>
        <v>0</v>
      </c>
      <c r="F54" s="318"/>
      <c r="G54" s="248"/>
      <c r="H54" s="262"/>
      <c r="I54" s="249"/>
      <c r="J54" s="262"/>
      <c r="K54" s="262"/>
      <c r="L54" s="263"/>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7" cm="1">
        <f t="array" ref="E55">IF(INDEX(I:I,ROW())&lt;&gt;"",VALUE(TRIM(LEFT(INDEX(I:I,ROW()),6))),0)</f>
        <v>0</v>
      </c>
      <c r="F55" s="318"/>
      <c r="G55" s="248"/>
      <c r="H55" s="262"/>
      <c r="I55" s="249"/>
      <c r="J55" s="262"/>
      <c r="K55" s="262"/>
      <c r="L55" s="263"/>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7" cm="1">
        <f t="array" ref="E56">IF(INDEX(I:I,ROW())&lt;&gt;"",VALUE(TRIM(LEFT(INDEX(I:I,ROW()),6))),0)</f>
        <v>0</v>
      </c>
      <c r="F56" s="318"/>
      <c r="G56" s="248"/>
      <c r="H56" s="262"/>
      <c r="I56" s="249"/>
      <c r="J56" s="262"/>
      <c r="K56" s="262"/>
      <c r="L56" s="263"/>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7" cm="1">
        <f t="array" ref="E57">IF(INDEX(I:I,ROW())&lt;&gt;"",VALUE(TRIM(LEFT(INDEX(I:I,ROW()),6))),0)</f>
        <v>0</v>
      </c>
      <c r="F57" s="318"/>
      <c r="G57" s="248"/>
      <c r="H57" s="262"/>
      <c r="I57" s="249"/>
      <c r="J57" s="262"/>
      <c r="K57" s="262"/>
      <c r="L57" s="263"/>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7" cm="1">
        <f t="array" ref="E58">IF(INDEX(I:I,ROW())&lt;&gt;"",VALUE(TRIM(LEFT(INDEX(I:I,ROW()),6))),0)</f>
        <v>0</v>
      </c>
      <c r="F58" s="318"/>
      <c r="G58" s="248"/>
      <c r="H58" s="262"/>
      <c r="I58" s="249"/>
      <c r="J58" s="262"/>
      <c r="K58" s="262"/>
      <c r="L58" s="263"/>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7" cm="1">
        <f t="array" ref="E59">IF(INDEX(I:I,ROW())&lt;&gt;"",VALUE(TRIM(LEFT(INDEX(I:I,ROW()),6))),0)</f>
        <v>0</v>
      </c>
      <c r="F59" s="318"/>
      <c r="G59" s="248"/>
      <c r="H59" s="262"/>
      <c r="I59" s="249"/>
      <c r="J59" s="262"/>
      <c r="K59" s="262"/>
      <c r="L59" s="263"/>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7" cm="1">
        <f t="array" ref="E60">IF(INDEX(I:I,ROW())&lt;&gt;"",VALUE(TRIM(LEFT(INDEX(I:I,ROW()),6))),0)</f>
        <v>0</v>
      </c>
      <c r="F60" s="318"/>
      <c r="G60" s="248"/>
      <c r="H60" s="262"/>
      <c r="I60" s="249"/>
      <c r="J60" s="262"/>
      <c r="K60" s="262"/>
      <c r="L60" s="263"/>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7" cm="1">
        <f t="array" ref="E61">IF(INDEX(I:I,ROW())&lt;&gt;"",VALUE(TRIM(LEFT(INDEX(I:I,ROW()),6))),0)</f>
        <v>0</v>
      </c>
      <c r="F61" s="318"/>
      <c r="G61" s="248"/>
      <c r="H61" s="262"/>
      <c r="I61" s="249"/>
      <c r="J61" s="262"/>
      <c r="K61" s="262"/>
      <c r="L61" s="263"/>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7" cm="1">
        <f t="array" ref="E62">IF(INDEX(I:I,ROW())&lt;&gt;"",VALUE(TRIM(LEFT(INDEX(I:I,ROW()),6))),0)</f>
        <v>0</v>
      </c>
      <c r="F62" s="318"/>
      <c r="G62" s="248"/>
      <c r="H62" s="262"/>
      <c r="I62" s="249"/>
      <c r="J62" s="262"/>
      <c r="K62" s="262"/>
      <c r="L62" s="263"/>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7" cm="1">
        <f t="array" ref="E63">IF(INDEX(I:I,ROW())&lt;&gt;"",VALUE(TRIM(LEFT(INDEX(I:I,ROW()),6))),0)</f>
        <v>0</v>
      </c>
      <c r="F63" s="318"/>
      <c r="G63" s="248"/>
      <c r="H63" s="262"/>
      <c r="I63" s="249"/>
      <c r="J63" s="262"/>
      <c r="K63" s="262"/>
      <c r="L63" s="263"/>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7" cm="1">
        <f t="array" ref="E64">IF(INDEX(I:I,ROW())&lt;&gt;"",VALUE(TRIM(LEFT(INDEX(I:I,ROW()),6))),0)</f>
        <v>0</v>
      </c>
      <c r="F64" s="318"/>
      <c r="G64" s="248"/>
      <c r="H64" s="262"/>
      <c r="I64" s="249"/>
      <c r="J64" s="262"/>
      <c r="K64" s="262"/>
      <c r="L64" s="264"/>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7" cm="1">
        <f t="array" ref="E65">IF(INDEX(I:I,ROW())&lt;&gt;"",VALUE(TRIM(LEFT(INDEX(I:I,ROW()),6))),0)</f>
        <v>0</v>
      </c>
      <c r="F65" s="318"/>
      <c r="G65" s="248"/>
      <c r="H65" s="262"/>
      <c r="I65" s="249"/>
      <c r="J65" s="262"/>
      <c r="K65" s="262"/>
      <c r="L65" s="264"/>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7" cm="1">
        <f t="array" ref="E66">IF(INDEX(I:I,ROW())&lt;&gt;"",VALUE(TRIM(LEFT(INDEX(I:I,ROW()),6))),0)</f>
        <v>0</v>
      </c>
      <c r="F66" s="318"/>
      <c r="G66" s="248"/>
      <c r="H66" s="262"/>
      <c r="I66" s="249"/>
      <c r="J66" s="262"/>
      <c r="K66" s="262"/>
      <c r="L66" s="264"/>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7" cm="1">
        <f t="array" ref="E67">IF(INDEX(I:I,ROW())&lt;&gt;"",VALUE(TRIM(LEFT(INDEX(I:I,ROW()),6))),0)</f>
        <v>0</v>
      </c>
      <c r="F67" s="318"/>
      <c r="G67" s="248"/>
      <c r="H67" s="262"/>
      <c r="I67" s="249"/>
      <c r="J67" s="262"/>
      <c r="K67" s="262"/>
      <c r="L67" s="264"/>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7" cm="1">
        <f t="array" ref="E68">IF(INDEX(I:I,ROW())&lt;&gt;"",VALUE(TRIM(LEFT(INDEX(I:I,ROW()),6))),0)</f>
        <v>0</v>
      </c>
      <c r="F68" s="318"/>
      <c r="G68" s="248"/>
      <c r="H68" s="262"/>
      <c r="I68" s="249"/>
      <c r="J68" s="262"/>
      <c r="K68" s="262"/>
      <c r="L68" s="264"/>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7" cm="1">
        <f t="array" ref="E69">IF(INDEX(I:I,ROW())&lt;&gt;"",VALUE(TRIM(LEFT(INDEX(I:I,ROW()),6))),0)</f>
        <v>0</v>
      </c>
      <c r="F69" s="318"/>
      <c r="G69" s="248"/>
      <c r="H69" s="262"/>
      <c r="I69" s="249"/>
      <c r="J69" s="262"/>
      <c r="K69" s="262"/>
      <c r="L69" s="263"/>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7" cm="1">
        <f t="array" ref="E70">IF(INDEX(I:I,ROW())&lt;&gt;"",VALUE(TRIM(LEFT(INDEX(I:I,ROW()),6))),0)</f>
        <v>0</v>
      </c>
      <c r="F70" s="318"/>
      <c r="G70" s="248"/>
      <c r="H70" s="262"/>
      <c r="I70" s="249"/>
      <c r="J70" s="262"/>
      <c r="K70" s="262"/>
      <c r="L70" s="263"/>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7" cm="1">
        <f t="array" ref="E71">IF(INDEX(I:I,ROW())&lt;&gt;"",VALUE(TRIM(LEFT(INDEX(I:I,ROW()),6))),0)</f>
        <v>0</v>
      </c>
      <c r="F71" s="318"/>
      <c r="G71" s="248"/>
      <c r="H71" s="262"/>
      <c r="I71" s="249"/>
      <c r="J71" s="262"/>
      <c r="K71" s="262"/>
      <c r="L71" s="263"/>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7" cm="1">
        <f t="array" ref="E72">IF(INDEX(I:I,ROW())&lt;&gt;"",VALUE(TRIM(LEFT(INDEX(I:I,ROW()),6))),0)</f>
        <v>0</v>
      </c>
      <c r="F72" s="318"/>
      <c r="G72" s="248"/>
      <c r="H72" s="262"/>
      <c r="I72" s="249"/>
      <c r="J72" s="262"/>
      <c r="K72" s="262"/>
      <c r="L72" s="263"/>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7" cm="1">
        <f t="array" ref="E73">IF(INDEX(I:I,ROW())&lt;&gt;"",VALUE(TRIM(LEFT(INDEX(I:I,ROW()),6))),0)</f>
        <v>0</v>
      </c>
      <c r="F73" s="318"/>
      <c r="G73" s="248"/>
      <c r="H73" s="262"/>
      <c r="I73" s="249"/>
      <c r="J73" s="262"/>
      <c r="K73" s="262"/>
      <c r="L73" s="263"/>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7" cm="1">
        <f t="array" ref="E74">IF(INDEX(I:I,ROW())&lt;&gt;"",VALUE(TRIM(LEFT(INDEX(I:I,ROW()),6))),0)</f>
        <v>0</v>
      </c>
      <c r="F74" s="318"/>
      <c r="G74" s="248"/>
      <c r="H74" s="262"/>
      <c r="I74" s="249"/>
      <c r="J74" s="262"/>
      <c r="K74" s="262"/>
      <c r="L74" s="263"/>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7" cm="1">
        <f t="array" ref="E75">IF(INDEX(I:I,ROW())&lt;&gt;"",VALUE(TRIM(LEFT(INDEX(I:I,ROW()),6))),0)</f>
        <v>0</v>
      </c>
      <c r="F75" s="318"/>
      <c r="G75" s="248"/>
      <c r="H75" s="262"/>
      <c r="I75" s="249"/>
      <c r="J75" s="262"/>
      <c r="K75" s="262"/>
      <c r="L75" s="263"/>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7" cm="1">
        <f t="array" ref="E76">IF(INDEX(I:I,ROW())&lt;&gt;"",VALUE(TRIM(LEFT(INDEX(I:I,ROW()),6))),0)</f>
        <v>0</v>
      </c>
      <c r="F76" s="318"/>
      <c r="G76" s="248"/>
      <c r="H76" s="262"/>
      <c r="I76" s="249"/>
      <c r="J76" s="262"/>
      <c r="K76" s="262"/>
      <c r="L76" s="263"/>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7" cm="1">
        <f t="array" ref="E77">IF(INDEX(I:I,ROW())&lt;&gt;"",VALUE(TRIM(LEFT(INDEX(I:I,ROW()),6))),0)</f>
        <v>0</v>
      </c>
      <c r="F77" s="318"/>
      <c r="G77" s="248"/>
      <c r="H77" s="262"/>
      <c r="I77" s="249"/>
      <c r="J77" s="262"/>
      <c r="K77" s="262"/>
      <c r="L77" s="263"/>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7" cm="1">
        <f t="array" ref="E78">IF(INDEX(I:I,ROW())&lt;&gt;"",VALUE(TRIM(LEFT(INDEX(I:I,ROW()),6))),0)</f>
        <v>0</v>
      </c>
      <c r="F78" s="318"/>
      <c r="G78" s="248"/>
      <c r="H78" s="262"/>
      <c r="I78" s="249"/>
      <c r="J78" s="262"/>
      <c r="K78" s="262"/>
      <c r="L78" s="263"/>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7" cm="1">
        <f t="array" ref="E79">IF(INDEX(I:I,ROW())&lt;&gt;"",VALUE(TRIM(LEFT(INDEX(I:I,ROW()),6))),0)</f>
        <v>0</v>
      </c>
      <c r="F79" s="318"/>
      <c r="G79" s="248"/>
      <c r="H79" s="262"/>
      <c r="I79" s="249"/>
      <c r="J79" s="262"/>
      <c r="K79" s="262"/>
      <c r="L79" s="263"/>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7" cm="1">
        <f t="array" ref="E80">IF(INDEX(I:I,ROW())&lt;&gt;"",VALUE(TRIM(LEFT(INDEX(I:I,ROW()),6))),0)</f>
        <v>0</v>
      </c>
      <c r="F80" s="318"/>
      <c r="G80" s="248"/>
      <c r="H80" s="262"/>
      <c r="I80" s="249"/>
      <c r="J80" s="262"/>
      <c r="K80" s="262"/>
      <c r="L80" s="263"/>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7" cm="1">
        <f t="array" ref="E81">IF(INDEX(I:I,ROW())&lt;&gt;"",VALUE(TRIM(LEFT(INDEX(I:I,ROW()),6))),0)</f>
        <v>0</v>
      </c>
      <c r="F81" s="318"/>
      <c r="G81" s="248"/>
      <c r="H81" s="262"/>
      <c r="I81" s="249"/>
      <c r="J81" s="262"/>
      <c r="K81" s="262"/>
      <c r="L81" s="263"/>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7" cm="1">
        <f t="array" ref="E82">IF(INDEX(I:I,ROW())&lt;&gt;"",VALUE(TRIM(LEFT(INDEX(I:I,ROW()),6))),0)</f>
        <v>0</v>
      </c>
      <c r="F82" s="318"/>
      <c r="G82" s="248"/>
      <c r="H82" s="262"/>
      <c r="I82" s="249"/>
      <c r="J82" s="262"/>
      <c r="K82" s="262"/>
      <c r="L82" s="263"/>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7" cm="1">
        <f t="array" ref="E83">IF(INDEX(I:I,ROW())&lt;&gt;"",VALUE(TRIM(LEFT(INDEX(I:I,ROW()),6))),0)</f>
        <v>0</v>
      </c>
      <c r="F83" s="318"/>
      <c r="G83" s="248"/>
      <c r="H83" s="262"/>
      <c r="I83" s="249"/>
      <c r="J83" s="262"/>
      <c r="K83" s="262"/>
      <c r="L83" s="263"/>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7" cm="1">
        <f t="array" ref="E84">IF(INDEX(I:I,ROW())&lt;&gt;"",VALUE(TRIM(LEFT(INDEX(I:I,ROW()),6))),0)</f>
        <v>0</v>
      </c>
      <c r="F84" s="318"/>
      <c r="G84" s="248"/>
      <c r="H84" s="262"/>
      <c r="I84" s="249"/>
      <c r="J84" s="262"/>
      <c r="K84" s="262"/>
      <c r="L84" s="263"/>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7" cm="1">
        <f t="array" ref="E85">IF(INDEX(I:I,ROW())&lt;&gt;"",VALUE(TRIM(LEFT(INDEX(I:I,ROW()),6))),0)</f>
        <v>0</v>
      </c>
      <c r="F85" s="318"/>
      <c r="G85" s="248"/>
      <c r="H85" s="262"/>
      <c r="I85" s="249"/>
      <c r="J85" s="262"/>
      <c r="K85" s="262"/>
      <c r="L85" s="263"/>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7" cm="1">
        <f t="array" ref="E86">IF(INDEX(I:I,ROW())&lt;&gt;"",VALUE(TRIM(LEFT(INDEX(I:I,ROW()),6))),0)</f>
        <v>0</v>
      </c>
      <c r="F86" s="318"/>
      <c r="G86" s="248"/>
      <c r="H86" s="262"/>
      <c r="I86" s="249"/>
      <c r="J86" s="262"/>
      <c r="K86" s="262"/>
      <c r="L86" s="263"/>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7" cm="1">
        <f t="array" ref="E87">IF(INDEX(I:I,ROW())&lt;&gt;"",VALUE(TRIM(LEFT(INDEX(I:I,ROW()),6))),0)</f>
        <v>0</v>
      </c>
      <c r="F87" s="318"/>
      <c r="G87" s="248"/>
      <c r="H87" s="262"/>
      <c r="I87" s="249"/>
      <c r="J87" s="262"/>
      <c r="K87" s="262"/>
      <c r="L87" s="263"/>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7" cm="1">
        <f t="array" ref="E88">IF(INDEX(I:I,ROW())&lt;&gt;"",VALUE(TRIM(LEFT(INDEX(I:I,ROW()),6))),0)</f>
        <v>0</v>
      </c>
      <c r="F88" s="318"/>
      <c r="G88" s="248"/>
      <c r="H88" s="262"/>
      <c r="I88" s="249"/>
      <c r="J88" s="262"/>
      <c r="K88" s="262"/>
      <c r="L88" s="263"/>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7" cm="1">
        <f t="array" ref="E89">IF(INDEX(I:I,ROW())&lt;&gt;"",VALUE(TRIM(LEFT(INDEX(I:I,ROW()),6))),0)</f>
        <v>0</v>
      </c>
      <c r="F89" s="318"/>
      <c r="G89" s="248"/>
      <c r="H89" s="262"/>
      <c r="I89" s="249"/>
      <c r="J89" s="262"/>
      <c r="K89" s="262"/>
      <c r="L89" s="263"/>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7" cm="1">
        <f t="array" ref="E90">IF(INDEX(I:I,ROW())&lt;&gt;"",VALUE(TRIM(LEFT(INDEX(I:I,ROW()),6))),0)</f>
        <v>0</v>
      </c>
      <c r="F90" s="318"/>
      <c r="G90" s="248"/>
      <c r="H90" s="262"/>
      <c r="I90" s="249"/>
      <c r="J90" s="262"/>
      <c r="K90" s="262"/>
      <c r="L90" s="263"/>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7" cm="1">
        <f t="array" ref="E91">IF(INDEX(I:I,ROW())&lt;&gt;"",VALUE(TRIM(LEFT(INDEX(I:I,ROW()),6))),0)</f>
        <v>0</v>
      </c>
      <c r="F91" s="318"/>
      <c r="G91" s="248"/>
      <c r="H91" s="262"/>
      <c r="I91" s="249"/>
      <c r="J91" s="262"/>
      <c r="K91" s="262"/>
      <c r="L91" s="263"/>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7" cm="1">
        <f t="array" ref="E92">IF(INDEX(I:I,ROW())&lt;&gt;"",VALUE(TRIM(LEFT(INDEX(I:I,ROW()),6))),0)</f>
        <v>0</v>
      </c>
      <c r="F92" s="318"/>
      <c r="G92" s="248"/>
      <c r="H92" s="262"/>
      <c r="I92" s="249"/>
      <c r="J92" s="262"/>
      <c r="K92" s="262"/>
      <c r="L92" s="263"/>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7" cm="1">
        <f t="array" ref="E93">IF(INDEX(I:I,ROW())&lt;&gt;"",VALUE(TRIM(LEFT(INDEX(I:I,ROW()),6))),0)</f>
        <v>0</v>
      </c>
      <c r="F93" s="318"/>
      <c r="G93" s="248"/>
      <c r="H93" s="262"/>
      <c r="I93" s="249"/>
      <c r="J93" s="262"/>
      <c r="K93" s="262"/>
      <c r="L93" s="263"/>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7" cm="1">
        <f t="array" ref="E94">IF(INDEX(I:I,ROW())&lt;&gt;"",VALUE(TRIM(LEFT(INDEX(I:I,ROW()),6))),0)</f>
        <v>0</v>
      </c>
      <c r="F94" s="318"/>
      <c r="G94" s="248"/>
      <c r="H94" s="262"/>
      <c r="I94" s="249"/>
      <c r="J94" s="262"/>
      <c r="K94" s="262"/>
      <c r="L94" s="263"/>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7" cm="1">
        <f t="array" ref="E95">IF(INDEX(I:I,ROW())&lt;&gt;"",VALUE(TRIM(LEFT(INDEX(I:I,ROW()),6))),0)</f>
        <v>0</v>
      </c>
      <c r="F95" s="318"/>
      <c r="G95" s="248"/>
      <c r="H95" s="262"/>
      <c r="I95" s="249"/>
      <c r="J95" s="262"/>
      <c r="K95" s="262"/>
      <c r="L95" s="263"/>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7" cm="1">
        <f t="array" ref="E96">IF(INDEX(I:I,ROW())&lt;&gt;"",VALUE(TRIM(LEFT(INDEX(I:I,ROW()),6))),0)</f>
        <v>0</v>
      </c>
      <c r="F96" s="318"/>
      <c r="G96" s="248"/>
      <c r="H96" s="262"/>
      <c r="I96" s="249"/>
      <c r="J96" s="262"/>
      <c r="K96" s="262"/>
      <c r="L96" s="263"/>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7" cm="1">
        <f t="array" ref="E97">IF(INDEX(I:I,ROW())&lt;&gt;"",VALUE(TRIM(LEFT(INDEX(I:I,ROW()),6))),0)</f>
        <v>0</v>
      </c>
      <c r="F97" s="318"/>
      <c r="G97" s="248"/>
      <c r="H97" s="262"/>
      <c r="I97" s="249"/>
      <c r="J97" s="262"/>
      <c r="K97" s="262"/>
      <c r="L97" s="263"/>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7" cm="1">
        <f t="array" ref="E98">IF(INDEX(I:I,ROW())&lt;&gt;"",VALUE(TRIM(LEFT(INDEX(I:I,ROW()),6))),0)</f>
        <v>0</v>
      </c>
      <c r="F98" s="318"/>
      <c r="G98" s="248"/>
      <c r="H98" s="262"/>
      <c r="I98" s="249"/>
      <c r="J98" s="262"/>
      <c r="K98" s="262"/>
      <c r="L98" s="263"/>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7" cm="1">
        <f t="array" ref="E99">IF(INDEX(I:I,ROW())&lt;&gt;"",VALUE(TRIM(LEFT(INDEX(I:I,ROW()),6))),0)</f>
        <v>0</v>
      </c>
      <c r="F99" s="318"/>
      <c r="G99" s="248"/>
      <c r="H99" s="262"/>
      <c r="I99" s="249"/>
      <c r="J99" s="262"/>
      <c r="K99" s="262"/>
      <c r="L99" s="263"/>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7" cm="1">
        <f t="array" ref="E100">IF(INDEX(I:I,ROW())&lt;&gt;"",VALUE(TRIM(LEFT(INDEX(I:I,ROW()),6))),0)</f>
        <v>0</v>
      </c>
      <c r="F100" s="318"/>
      <c r="G100" s="248"/>
      <c r="H100" s="262"/>
      <c r="I100" s="249"/>
      <c r="J100" s="262"/>
      <c r="K100" s="262"/>
      <c r="L100" s="263"/>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7" cm="1">
        <f t="array" ref="E101">IF(INDEX(I:I,ROW())&lt;&gt;"",VALUE(TRIM(LEFT(INDEX(I:I,ROW()),6))),0)</f>
        <v>0</v>
      </c>
      <c r="F101" s="318"/>
      <c r="G101" s="248"/>
      <c r="H101" s="262"/>
      <c r="I101" s="249"/>
      <c r="J101" s="262"/>
      <c r="K101" s="262"/>
      <c r="L101" s="263"/>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7" cm="1">
        <f t="array" ref="E102">IF(INDEX(I:I,ROW())&lt;&gt;"",VALUE(TRIM(LEFT(INDEX(I:I,ROW()),6))),0)</f>
        <v>0</v>
      </c>
      <c r="F102" s="318"/>
      <c r="G102" s="248"/>
      <c r="H102" s="262"/>
      <c r="I102" s="249"/>
      <c r="J102" s="262"/>
      <c r="K102" s="262"/>
      <c r="L102" s="263"/>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7" cm="1">
        <f t="array" ref="E103">IF(INDEX(I:I,ROW())&lt;&gt;"",VALUE(TRIM(LEFT(INDEX(I:I,ROW()),6))),0)</f>
        <v>0</v>
      </c>
      <c r="F103" s="318"/>
      <c r="G103" s="248"/>
      <c r="H103" s="262"/>
      <c r="I103" s="249"/>
      <c r="J103" s="262"/>
      <c r="K103" s="262"/>
      <c r="L103" s="263"/>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7" cm="1">
        <f t="array" ref="E104">IF(INDEX(I:I,ROW())&lt;&gt;"",VALUE(TRIM(LEFT(INDEX(I:I,ROW()),6))),0)</f>
        <v>0</v>
      </c>
      <c r="F104" s="318"/>
      <c r="G104" s="248"/>
      <c r="H104" s="262"/>
      <c r="I104" s="249"/>
      <c r="J104" s="262"/>
      <c r="K104" s="262"/>
      <c r="L104" s="263"/>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7" cm="1">
        <f t="array" ref="E105">IF(INDEX(I:I,ROW())&lt;&gt;"",VALUE(TRIM(LEFT(INDEX(I:I,ROW()),6))),0)</f>
        <v>0</v>
      </c>
      <c r="F105" s="318"/>
      <c r="G105" s="248"/>
      <c r="H105" s="262"/>
      <c r="I105" s="249"/>
      <c r="J105" s="262"/>
      <c r="K105" s="262"/>
      <c r="L105" s="263"/>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7" cm="1">
        <f t="array" ref="E106">IF(INDEX(I:I,ROW())&lt;&gt;"",VALUE(TRIM(LEFT(INDEX(I:I,ROW()),6))),0)</f>
        <v>0</v>
      </c>
      <c r="F106" s="318"/>
      <c r="G106" s="248"/>
      <c r="H106" s="262"/>
      <c r="I106" s="249"/>
      <c r="J106" s="262"/>
      <c r="K106" s="262"/>
      <c r="L106" s="263"/>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7" cm="1">
        <f t="array" ref="E107">IF(INDEX(I:I,ROW())&lt;&gt;"",VALUE(TRIM(LEFT(INDEX(I:I,ROW()),6))),0)</f>
        <v>0</v>
      </c>
      <c r="F107" s="318"/>
      <c r="G107" s="248"/>
      <c r="H107" s="262"/>
      <c r="I107" s="249"/>
      <c r="J107" s="262"/>
      <c r="K107" s="262"/>
      <c r="L107" s="263"/>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7" cm="1">
        <f t="array" ref="E108">IF(INDEX(I:I,ROW())&lt;&gt;"",VALUE(TRIM(LEFT(INDEX(I:I,ROW()),6))),0)</f>
        <v>0</v>
      </c>
      <c r="F108" s="318"/>
      <c r="G108" s="248"/>
      <c r="H108" s="262"/>
      <c r="I108" s="249"/>
      <c r="J108" s="262"/>
      <c r="K108" s="262"/>
      <c r="L108" s="263"/>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7" cm="1">
        <f t="array" ref="E109">IF(INDEX(I:I,ROW())&lt;&gt;"",VALUE(TRIM(LEFT(INDEX(I:I,ROW()),6))),0)</f>
        <v>0</v>
      </c>
      <c r="F109" s="318"/>
      <c r="G109" s="248"/>
      <c r="H109" s="262"/>
      <c r="I109" s="249"/>
      <c r="J109" s="262"/>
      <c r="K109" s="262"/>
      <c r="L109" s="263"/>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7" cm="1">
        <f t="array" ref="E110">IF(INDEX(I:I,ROW())&lt;&gt;"",VALUE(TRIM(LEFT(INDEX(I:I,ROW()),6))),0)</f>
        <v>0</v>
      </c>
      <c r="F110" s="318"/>
      <c r="G110" s="248"/>
      <c r="H110" s="262"/>
      <c r="I110" s="249"/>
      <c r="J110" s="262"/>
      <c r="K110" s="262"/>
      <c r="L110" s="263"/>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7" cm="1">
        <f t="array" ref="E111">IF(INDEX(I:I,ROW())&lt;&gt;"",VALUE(TRIM(LEFT(INDEX(I:I,ROW()),6))),0)</f>
        <v>0</v>
      </c>
      <c r="F111" s="318"/>
      <c r="G111" s="248"/>
      <c r="H111" s="262"/>
      <c r="I111" s="249"/>
      <c r="J111" s="262"/>
      <c r="K111" s="262"/>
      <c r="L111" s="263"/>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7" cm="1">
        <f t="array" ref="E112">IF(INDEX(I:I,ROW())&lt;&gt;"",VALUE(TRIM(LEFT(INDEX(I:I,ROW()),6))),0)</f>
        <v>0</v>
      </c>
      <c r="F112" s="318"/>
      <c r="G112" s="248"/>
      <c r="H112" s="262"/>
      <c r="I112" s="249"/>
      <c r="J112" s="262"/>
      <c r="K112" s="262"/>
      <c r="L112" s="263"/>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7" cm="1">
        <f t="array" ref="E113">IF(INDEX(I:I,ROW())&lt;&gt;"",VALUE(TRIM(LEFT(INDEX(I:I,ROW()),6))),0)</f>
        <v>0</v>
      </c>
      <c r="F113" s="318"/>
      <c r="G113" s="248"/>
      <c r="H113" s="262"/>
      <c r="I113" s="249"/>
      <c r="J113" s="262"/>
      <c r="K113" s="262"/>
      <c r="L113" s="263"/>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7" cm="1">
        <f t="array" ref="E114">IF(INDEX(I:I,ROW())&lt;&gt;"",VALUE(TRIM(LEFT(INDEX(I:I,ROW()),6))),0)</f>
        <v>0</v>
      </c>
      <c r="F114" s="318"/>
      <c r="G114" s="248"/>
      <c r="H114" s="262"/>
      <c r="I114" s="249"/>
      <c r="J114" s="262"/>
      <c r="K114" s="262"/>
      <c r="L114" s="263"/>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7" cm="1">
        <f t="array" ref="E115">IF(INDEX(I:I,ROW())&lt;&gt;"",VALUE(TRIM(LEFT(INDEX(I:I,ROW()),6))),0)</f>
        <v>0</v>
      </c>
      <c r="F115" s="318"/>
      <c r="G115" s="248"/>
      <c r="H115" s="262"/>
      <c r="I115" s="249"/>
      <c r="J115" s="262"/>
      <c r="K115" s="262"/>
      <c r="L115" s="263"/>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7" cm="1">
        <f t="array" ref="E116">IF(INDEX(I:I,ROW())&lt;&gt;"",VALUE(TRIM(LEFT(INDEX(I:I,ROW()),6))),0)</f>
        <v>0</v>
      </c>
      <c r="F116" s="318"/>
      <c r="G116" s="248"/>
      <c r="H116" s="262"/>
      <c r="I116" s="249"/>
      <c r="J116" s="262"/>
      <c r="K116" s="262"/>
      <c r="L116" s="263"/>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7" cm="1">
        <f t="array" ref="E117">IF(INDEX(I:I,ROW())&lt;&gt;"",VALUE(TRIM(LEFT(INDEX(I:I,ROW()),6))),0)</f>
        <v>0</v>
      </c>
      <c r="F117" s="318"/>
      <c r="G117" s="248"/>
      <c r="H117" s="262"/>
      <c r="I117" s="249"/>
      <c r="J117" s="262"/>
      <c r="K117" s="262"/>
      <c r="L117" s="263"/>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7" cm="1">
        <f t="array" ref="E118">IF(INDEX(I:I,ROW())&lt;&gt;"",VALUE(TRIM(LEFT(INDEX(I:I,ROW()),6))),0)</f>
        <v>0</v>
      </c>
      <c r="F118" s="318"/>
      <c r="G118" s="248"/>
      <c r="H118" s="262"/>
      <c r="I118" s="249"/>
      <c r="J118" s="262"/>
      <c r="K118" s="262"/>
      <c r="L118" s="263"/>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7" cm="1">
        <f t="array" ref="E119">IF(INDEX(I:I,ROW())&lt;&gt;"",VALUE(TRIM(LEFT(INDEX(I:I,ROW()),6))),0)</f>
        <v>0</v>
      </c>
      <c r="F119" s="318"/>
      <c r="G119" s="248"/>
      <c r="H119" s="262"/>
      <c r="I119" s="249"/>
      <c r="J119" s="262"/>
      <c r="K119" s="262"/>
      <c r="L119" s="263"/>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7" cm="1">
        <f t="array" ref="E120">IF(INDEX(I:I,ROW())&lt;&gt;"",VALUE(TRIM(LEFT(INDEX(I:I,ROW()),6))),0)</f>
        <v>0</v>
      </c>
      <c r="F120" s="318"/>
      <c r="G120" s="248"/>
      <c r="H120" s="262"/>
      <c r="I120" s="249"/>
      <c r="J120" s="262"/>
      <c r="K120" s="262"/>
      <c r="L120" s="263"/>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7" cm="1">
        <f t="array" ref="E121">IF(INDEX(I:I,ROW())&lt;&gt;"",VALUE(TRIM(LEFT(INDEX(I:I,ROW()),6))),0)</f>
        <v>0</v>
      </c>
      <c r="F121" s="318"/>
      <c r="G121" s="248"/>
      <c r="H121" s="262"/>
      <c r="I121" s="249"/>
      <c r="J121" s="262"/>
      <c r="K121" s="262"/>
      <c r="L121" s="263"/>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7" cm="1">
        <f t="array" ref="E122">IF(INDEX(I:I,ROW())&lt;&gt;"",VALUE(TRIM(LEFT(INDEX(I:I,ROW()),6))),0)</f>
        <v>0</v>
      </c>
      <c r="F122" s="318"/>
      <c r="G122" s="248"/>
      <c r="H122" s="262"/>
      <c r="I122" s="249"/>
      <c r="J122" s="262"/>
      <c r="K122" s="262"/>
      <c r="L122" s="263"/>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7" cm="1">
        <f t="array" ref="E123">IF(INDEX(I:I,ROW())&lt;&gt;"",VALUE(TRIM(LEFT(INDEX(I:I,ROW()),6))),0)</f>
        <v>0</v>
      </c>
      <c r="F123" s="318"/>
      <c r="G123" s="248"/>
      <c r="H123" s="262"/>
      <c r="I123" s="249"/>
      <c r="J123" s="262"/>
      <c r="K123" s="262"/>
      <c r="L123" s="263"/>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7" cm="1">
        <f t="array" ref="E124">IF(INDEX(I:I,ROW())&lt;&gt;"",VALUE(TRIM(LEFT(INDEX(I:I,ROW()),6))),0)</f>
        <v>0</v>
      </c>
      <c r="F124" s="318"/>
      <c r="G124" s="248"/>
      <c r="H124" s="262"/>
      <c r="I124" s="249"/>
      <c r="J124" s="262"/>
      <c r="K124" s="262"/>
      <c r="L124" s="263"/>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7" cm="1">
        <f t="array" ref="E125">IF(INDEX(I:I,ROW())&lt;&gt;"",VALUE(TRIM(LEFT(INDEX(I:I,ROW()),6))),0)</f>
        <v>0</v>
      </c>
      <c r="F125" s="318"/>
      <c r="G125" s="248"/>
      <c r="H125" s="262"/>
      <c r="I125" s="249"/>
      <c r="J125" s="262"/>
      <c r="K125" s="262"/>
      <c r="L125" s="263"/>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7" cm="1">
        <f t="array" ref="E126">IF(INDEX(I:I,ROW())&lt;&gt;"",VALUE(TRIM(LEFT(INDEX(I:I,ROW()),6))),0)</f>
        <v>0</v>
      </c>
      <c r="F126" s="318"/>
      <c r="G126" s="248"/>
      <c r="H126" s="262"/>
      <c r="I126" s="249"/>
      <c r="J126" s="262"/>
      <c r="K126" s="262"/>
      <c r="L126" s="263"/>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7" cm="1">
        <f t="array" ref="E127">IF(INDEX(I:I,ROW())&lt;&gt;"",VALUE(TRIM(LEFT(INDEX(I:I,ROW()),6))),0)</f>
        <v>0</v>
      </c>
      <c r="F127" s="318"/>
      <c r="G127" s="248"/>
      <c r="H127" s="262"/>
      <c r="I127" s="249"/>
      <c r="J127" s="262"/>
      <c r="K127" s="262"/>
      <c r="L127" s="263"/>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7" cm="1">
        <f t="array" ref="E128">IF(INDEX(I:I,ROW())&lt;&gt;"",VALUE(TRIM(LEFT(INDEX(I:I,ROW()),6))),0)</f>
        <v>0</v>
      </c>
      <c r="F128" s="318"/>
      <c r="G128" s="248"/>
      <c r="H128" s="262"/>
      <c r="I128" s="249"/>
      <c r="J128" s="262"/>
      <c r="K128" s="262"/>
      <c r="L128" s="263"/>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7" cm="1">
        <f t="array" ref="E129">IF(INDEX(I:I,ROW())&lt;&gt;"",VALUE(TRIM(LEFT(INDEX(I:I,ROW()),6))),0)</f>
        <v>0</v>
      </c>
      <c r="F129" s="318"/>
      <c r="G129" s="248"/>
      <c r="H129" s="262"/>
      <c r="I129" s="249"/>
      <c r="J129" s="262"/>
      <c r="K129" s="262"/>
      <c r="L129" s="263"/>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7" cm="1">
        <f t="array" ref="E130">IF(INDEX(I:I,ROW())&lt;&gt;"",VALUE(TRIM(LEFT(INDEX(I:I,ROW()),6))),0)</f>
        <v>0</v>
      </c>
      <c r="F130" s="318"/>
      <c r="G130" s="248"/>
      <c r="H130" s="262"/>
      <c r="I130" s="249"/>
      <c r="J130" s="262"/>
      <c r="K130" s="262"/>
      <c r="L130" s="263"/>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7" cm="1">
        <f t="array" ref="E131">IF(INDEX(I:I,ROW())&lt;&gt;"",VALUE(TRIM(LEFT(INDEX(I:I,ROW()),6))),0)</f>
        <v>0</v>
      </c>
      <c r="F131" s="318"/>
      <c r="G131" s="248"/>
      <c r="H131" s="262"/>
      <c r="I131" s="249"/>
      <c r="J131" s="262"/>
      <c r="K131" s="262"/>
      <c r="L131" s="263"/>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7" cm="1">
        <f t="array" ref="E132">IF(INDEX(I:I,ROW())&lt;&gt;"",VALUE(TRIM(LEFT(INDEX(I:I,ROW()),6))),0)</f>
        <v>0</v>
      </c>
      <c r="F132" s="318"/>
      <c r="G132" s="248"/>
      <c r="H132" s="262"/>
      <c r="I132" s="249"/>
      <c r="J132" s="262"/>
      <c r="K132" s="262"/>
      <c r="L132" s="263"/>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7" cm="1">
        <f t="array" ref="E133">IF(INDEX(I:I,ROW())&lt;&gt;"",VALUE(TRIM(LEFT(INDEX(I:I,ROW()),6))),0)</f>
        <v>0</v>
      </c>
      <c r="F133" s="318"/>
      <c r="G133" s="248"/>
      <c r="H133" s="262"/>
      <c r="I133" s="249"/>
      <c r="J133" s="262"/>
      <c r="K133" s="262"/>
      <c r="L133" s="263"/>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7" cm="1">
        <f t="array" ref="E134">IF(INDEX(I:I,ROW())&lt;&gt;"",VALUE(TRIM(LEFT(INDEX(I:I,ROW()),6))),0)</f>
        <v>0</v>
      </c>
      <c r="F134" s="318"/>
      <c r="G134" s="248"/>
      <c r="H134" s="262"/>
      <c r="I134" s="249"/>
      <c r="J134" s="262"/>
      <c r="K134" s="262"/>
      <c r="L134" s="263"/>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7" cm="1">
        <f t="array" ref="E135">IF(INDEX(I:I,ROW())&lt;&gt;"",VALUE(TRIM(LEFT(INDEX(I:I,ROW()),6))),0)</f>
        <v>0</v>
      </c>
      <c r="F135" s="318"/>
      <c r="G135" s="248"/>
      <c r="H135" s="262"/>
      <c r="I135" s="249"/>
      <c r="J135" s="262"/>
      <c r="K135" s="262"/>
      <c r="L135" s="263"/>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7" cm="1">
        <f t="array" ref="E136">IF(INDEX(I:I,ROW())&lt;&gt;"",VALUE(TRIM(LEFT(INDEX(I:I,ROW()),6))),0)</f>
        <v>0</v>
      </c>
      <c r="F136" s="318"/>
      <c r="G136" s="248"/>
      <c r="H136" s="262"/>
      <c r="I136" s="249"/>
      <c r="J136" s="262"/>
      <c r="K136" s="262"/>
      <c r="L136" s="263"/>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7" cm="1">
        <f t="array" ref="E137">IF(INDEX(I:I,ROW())&lt;&gt;"",VALUE(TRIM(LEFT(INDEX(I:I,ROW()),6))),0)</f>
        <v>0</v>
      </c>
      <c r="F137" s="318"/>
      <c r="G137" s="248"/>
      <c r="H137" s="262"/>
      <c r="I137" s="249"/>
      <c r="J137" s="262"/>
      <c r="K137" s="262"/>
      <c r="L137" s="263"/>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7" cm="1">
        <f t="array" ref="E138">IF(INDEX(I:I,ROW())&lt;&gt;"",VALUE(TRIM(LEFT(INDEX(I:I,ROW()),6))),0)</f>
        <v>0</v>
      </c>
      <c r="F138" s="318"/>
      <c r="G138" s="248"/>
      <c r="H138" s="262"/>
      <c r="I138" s="249"/>
      <c r="J138" s="262"/>
      <c r="K138" s="262"/>
      <c r="L138" s="263"/>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7" cm="1">
        <f t="array" ref="E139">IF(INDEX(I:I,ROW())&lt;&gt;"",VALUE(TRIM(LEFT(INDEX(I:I,ROW()),6))),0)</f>
        <v>0</v>
      </c>
      <c r="F139" s="318"/>
      <c r="G139" s="248"/>
      <c r="H139" s="262"/>
      <c r="I139" s="249"/>
      <c r="J139" s="262"/>
      <c r="K139" s="262"/>
      <c r="L139" s="263"/>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7" cm="1">
        <f t="array" ref="E140">IF(INDEX(I:I,ROW())&lt;&gt;"",VALUE(TRIM(LEFT(INDEX(I:I,ROW()),6))),0)</f>
        <v>0</v>
      </c>
      <c r="F140" s="318"/>
      <c r="G140" s="248"/>
      <c r="H140" s="262"/>
      <c r="I140" s="249"/>
      <c r="J140" s="262"/>
      <c r="K140" s="262"/>
      <c r="L140" s="263"/>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7" cm="1">
        <f t="array" ref="E141">IF(INDEX(I:I,ROW())&lt;&gt;"",VALUE(TRIM(LEFT(INDEX(I:I,ROW()),6))),0)</f>
        <v>0</v>
      </c>
      <c r="F141" s="318"/>
      <c r="G141" s="248"/>
      <c r="H141" s="262"/>
      <c r="I141" s="249"/>
      <c r="J141" s="262"/>
      <c r="K141" s="262"/>
      <c r="L141" s="263"/>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7" cm="1">
        <f t="array" ref="E142">IF(INDEX(I:I,ROW())&lt;&gt;"",VALUE(TRIM(LEFT(INDEX(I:I,ROW()),6))),0)</f>
        <v>0</v>
      </c>
      <c r="F142" s="318"/>
      <c r="G142" s="248"/>
      <c r="H142" s="262"/>
      <c r="I142" s="249"/>
      <c r="J142" s="262"/>
      <c r="K142" s="262"/>
      <c r="L142" s="263"/>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7" cm="1">
        <f t="array" ref="E143">IF(INDEX(I:I,ROW())&lt;&gt;"",VALUE(TRIM(LEFT(INDEX(I:I,ROW()),6))),0)</f>
        <v>0</v>
      </c>
      <c r="F143" s="318"/>
      <c r="G143" s="248"/>
      <c r="H143" s="262"/>
      <c r="I143" s="249"/>
      <c r="J143" s="262"/>
      <c r="K143" s="262"/>
      <c r="L143" s="263"/>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7" cm="1">
        <f t="array" ref="E144">IF(INDEX(I:I,ROW())&lt;&gt;"",VALUE(TRIM(LEFT(INDEX(I:I,ROW()),6))),0)</f>
        <v>0</v>
      </c>
      <c r="F144" s="318"/>
      <c r="G144" s="248"/>
      <c r="H144" s="262"/>
      <c r="I144" s="249"/>
      <c r="J144" s="262"/>
      <c r="K144" s="262"/>
      <c r="L144" s="263"/>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7" cm="1">
        <f t="array" ref="E145">IF(INDEX(I:I,ROW())&lt;&gt;"",VALUE(TRIM(LEFT(INDEX(I:I,ROW()),6))),0)</f>
        <v>0</v>
      </c>
      <c r="F145" s="318"/>
      <c r="G145" s="248"/>
      <c r="H145" s="262"/>
      <c r="I145" s="249"/>
      <c r="J145" s="262"/>
      <c r="K145" s="262"/>
      <c r="L145" s="263"/>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7" cm="1">
        <f t="array" ref="E146">IF(INDEX(I:I,ROW())&lt;&gt;"",VALUE(TRIM(LEFT(INDEX(I:I,ROW()),6))),0)</f>
        <v>0</v>
      </c>
      <c r="F146" s="318"/>
      <c r="G146" s="248"/>
      <c r="H146" s="262"/>
      <c r="I146" s="249"/>
      <c r="J146" s="262"/>
      <c r="K146" s="262"/>
      <c r="L146" s="263"/>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7" cm="1">
        <f t="array" ref="E147">IF(INDEX(I:I,ROW())&lt;&gt;"",VALUE(TRIM(LEFT(INDEX(I:I,ROW()),6))),0)</f>
        <v>0</v>
      </c>
      <c r="F147" s="318"/>
      <c r="G147" s="248"/>
      <c r="H147" s="262"/>
      <c r="I147" s="249"/>
      <c r="J147" s="262"/>
      <c r="K147" s="262"/>
      <c r="L147" s="263"/>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7" cm="1">
        <f t="array" ref="E148">IF(INDEX(I:I,ROW())&lt;&gt;"",VALUE(TRIM(LEFT(INDEX(I:I,ROW()),6))),0)</f>
        <v>0</v>
      </c>
      <c r="F148" s="318"/>
      <c r="G148" s="248"/>
      <c r="H148" s="262"/>
      <c r="I148" s="249"/>
      <c r="J148" s="262"/>
      <c r="K148" s="262"/>
      <c r="L148" s="263"/>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7" cm="1">
        <f t="array" ref="E149">IF(INDEX(I:I,ROW())&lt;&gt;"",VALUE(TRIM(LEFT(INDEX(I:I,ROW()),6))),0)</f>
        <v>0</v>
      </c>
      <c r="F149" s="318"/>
      <c r="G149" s="248"/>
      <c r="H149" s="262"/>
      <c r="I149" s="249"/>
      <c r="J149" s="262"/>
      <c r="K149" s="262"/>
      <c r="L149" s="263"/>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7" cm="1">
        <f t="array" ref="E150">IF(INDEX(I:I,ROW())&lt;&gt;"",VALUE(TRIM(LEFT(INDEX(I:I,ROW()),6))),0)</f>
        <v>0</v>
      </c>
      <c r="F150" s="318"/>
      <c r="G150" s="248"/>
      <c r="H150" s="262"/>
      <c r="I150" s="249"/>
      <c r="J150" s="262"/>
      <c r="K150" s="262"/>
      <c r="L150" s="263"/>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7" cm="1">
        <f t="array" ref="E151">IF(INDEX(I:I,ROW())&lt;&gt;"",VALUE(TRIM(LEFT(INDEX(I:I,ROW()),6))),0)</f>
        <v>0</v>
      </c>
      <c r="F151" s="318"/>
      <c r="G151" s="248"/>
      <c r="H151" s="262"/>
      <c r="I151" s="249"/>
      <c r="J151" s="262"/>
      <c r="K151" s="262"/>
      <c r="L151" s="263"/>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7" cm="1">
        <f t="array" ref="E152">IF(INDEX(I:I,ROW())&lt;&gt;"",VALUE(TRIM(LEFT(INDEX(I:I,ROW()),6))),0)</f>
        <v>0</v>
      </c>
      <c r="F152" s="318"/>
      <c r="G152" s="248"/>
      <c r="H152" s="262"/>
      <c r="I152" s="249"/>
      <c r="J152" s="262"/>
      <c r="K152" s="262"/>
      <c r="L152" s="263"/>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7" cm="1">
        <f t="array" ref="E153">IF(INDEX(I:I,ROW())&lt;&gt;"",VALUE(TRIM(LEFT(INDEX(I:I,ROW()),6))),0)</f>
        <v>0</v>
      </c>
      <c r="F153" s="318"/>
      <c r="G153" s="248"/>
      <c r="H153" s="262"/>
      <c r="I153" s="249"/>
      <c r="J153" s="262"/>
      <c r="K153" s="262"/>
      <c r="L153" s="263"/>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7" cm="1">
        <f t="array" ref="E154">IF(INDEX(I:I,ROW())&lt;&gt;"",VALUE(TRIM(LEFT(INDEX(I:I,ROW()),6))),0)</f>
        <v>0</v>
      </c>
      <c r="F154" s="318"/>
      <c r="G154" s="248"/>
      <c r="H154" s="262"/>
      <c r="I154" s="249"/>
      <c r="J154" s="262"/>
      <c r="K154" s="262"/>
      <c r="L154" s="263"/>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7" cm="1">
        <f t="array" ref="E155">IF(INDEX(I:I,ROW())&lt;&gt;"",VALUE(TRIM(LEFT(INDEX(I:I,ROW()),6))),0)</f>
        <v>0</v>
      </c>
      <c r="F155" s="318"/>
      <c r="G155" s="248"/>
      <c r="H155" s="262"/>
      <c r="I155" s="249"/>
      <c r="J155" s="262"/>
      <c r="K155" s="262"/>
      <c r="L155" s="263"/>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7" cm="1">
        <f t="array" ref="E156">IF(INDEX(I:I,ROW())&lt;&gt;"",VALUE(TRIM(LEFT(INDEX(I:I,ROW()),6))),0)</f>
        <v>0</v>
      </c>
      <c r="F156" s="318"/>
      <c r="G156" s="248"/>
      <c r="H156" s="262"/>
      <c r="I156" s="249"/>
      <c r="J156" s="262"/>
      <c r="K156" s="262"/>
      <c r="L156" s="263"/>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7" cm="1">
        <f t="array" ref="E157">IF(INDEX(I:I,ROW())&lt;&gt;"",VALUE(TRIM(LEFT(INDEX(I:I,ROW()),6))),0)</f>
        <v>0</v>
      </c>
      <c r="F157" s="318"/>
      <c r="G157" s="248"/>
      <c r="H157" s="262"/>
      <c r="I157" s="249"/>
      <c r="J157" s="262"/>
      <c r="K157" s="262"/>
      <c r="L157" s="263"/>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7" cm="1">
        <f t="array" ref="E158">IF(INDEX(I:I,ROW())&lt;&gt;"",VALUE(TRIM(LEFT(INDEX(I:I,ROW()),6))),0)</f>
        <v>0</v>
      </c>
      <c r="F158" s="318"/>
      <c r="G158" s="248"/>
      <c r="H158" s="262"/>
      <c r="I158" s="249"/>
      <c r="J158" s="262"/>
      <c r="K158" s="262"/>
      <c r="L158" s="263"/>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7" cm="1">
        <f t="array" ref="E159">IF(INDEX(I:I,ROW())&lt;&gt;"",VALUE(TRIM(LEFT(INDEX(I:I,ROW()),6))),0)</f>
        <v>0</v>
      </c>
      <c r="F159" s="318"/>
      <c r="G159" s="248"/>
      <c r="H159" s="262"/>
      <c r="I159" s="249"/>
      <c r="J159" s="262"/>
      <c r="K159" s="262"/>
      <c r="L159" s="263"/>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7" cm="1">
        <f t="array" ref="E160">IF(INDEX(I:I,ROW())&lt;&gt;"",VALUE(TRIM(LEFT(INDEX(I:I,ROW()),6))),0)</f>
        <v>0</v>
      </c>
      <c r="F160" s="318"/>
      <c r="G160" s="248"/>
      <c r="H160" s="262"/>
      <c r="I160" s="249"/>
      <c r="J160" s="262"/>
      <c r="K160" s="262"/>
      <c r="L160" s="263"/>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7" cm="1">
        <f t="array" ref="E161">IF(INDEX(I:I,ROW())&lt;&gt;"",VALUE(TRIM(LEFT(INDEX(I:I,ROW()),6))),0)</f>
        <v>0</v>
      </c>
      <c r="F161" s="318"/>
      <c r="G161" s="248"/>
      <c r="H161" s="262"/>
      <c r="I161" s="249"/>
      <c r="J161" s="262"/>
      <c r="K161" s="262"/>
      <c r="L161" s="263"/>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7" cm="1">
        <f t="array" ref="E162">IF(INDEX(I:I,ROW())&lt;&gt;"",VALUE(TRIM(LEFT(INDEX(I:I,ROW()),6))),0)</f>
        <v>0</v>
      </c>
      <c r="F162" s="318"/>
      <c r="G162" s="248"/>
      <c r="H162" s="262"/>
      <c r="I162" s="249"/>
      <c r="J162" s="262"/>
      <c r="K162" s="262"/>
      <c r="L162" s="263"/>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7" cm="1">
        <f t="array" ref="E163">IF(INDEX(I:I,ROW())&lt;&gt;"",VALUE(TRIM(LEFT(INDEX(I:I,ROW()),6))),0)</f>
        <v>0</v>
      </c>
      <c r="F163" s="318"/>
      <c r="G163" s="248"/>
      <c r="H163" s="262"/>
      <c r="I163" s="249"/>
      <c r="J163" s="262"/>
      <c r="K163" s="262"/>
      <c r="L163" s="263"/>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7" cm="1">
        <f t="array" ref="E164">IF(INDEX(I:I,ROW())&lt;&gt;"",VALUE(TRIM(LEFT(INDEX(I:I,ROW()),6))),0)</f>
        <v>0</v>
      </c>
      <c r="F164" s="318"/>
      <c r="G164" s="248"/>
      <c r="H164" s="262"/>
      <c r="I164" s="249"/>
      <c r="J164" s="262"/>
      <c r="K164" s="262"/>
      <c r="L164" s="263"/>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7" cm="1">
        <f t="array" ref="E165">IF(INDEX(I:I,ROW())&lt;&gt;"",VALUE(TRIM(LEFT(INDEX(I:I,ROW()),6))),0)</f>
        <v>0</v>
      </c>
      <c r="F165" s="318"/>
      <c r="G165" s="248"/>
      <c r="H165" s="262"/>
      <c r="I165" s="249"/>
      <c r="J165" s="262"/>
      <c r="K165" s="262"/>
      <c r="L165" s="263"/>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7" cm="1">
        <f t="array" ref="E166">IF(INDEX(I:I,ROW())&lt;&gt;"",VALUE(TRIM(LEFT(INDEX(I:I,ROW()),6))),0)</f>
        <v>0</v>
      </c>
      <c r="F166" s="318"/>
      <c r="G166" s="248"/>
      <c r="H166" s="262"/>
      <c r="I166" s="249"/>
      <c r="J166" s="262"/>
      <c r="K166" s="262"/>
      <c r="L166" s="263"/>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7" cm="1">
        <f t="array" ref="E167">IF(INDEX(I:I,ROW())&lt;&gt;"",VALUE(TRIM(LEFT(INDEX(I:I,ROW()),6))),0)</f>
        <v>0</v>
      </c>
      <c r="F167" s="318"/>
      <c r="G167" s="248"/>
      <c r="H167" s="262"/>
      <c r="I167" s="249"/>
      <c r="J167" s="262"/>
      <c r="K167" s="262"/>
      <c r="L167" s="263"/>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7" cm="1">
        <f t="array" ref="E168">IF(INDEX(I:I,ROW())&lt;&gt;"",VALUE(TRIM(LEFT(INDEX(I:I,ROW()),6))),0)</f>
        <v>0</v>
      </c>
      <c r="F168" s="318"/>
      <c r="G168" s="248"/>
      <c r="H168" s="262"/>
      <c r="I168" s="249"/>
      <c r="J168" s="262"/>
      <c r="K168" s="262"/>
      <c r="L168" s="263"/>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7" cm="1">
        <f t="array" ref="E169">IF(INDEX(I:I,ROW())&lt;&gt;"",VALUE(TRIM(LEFT(INDEX(I:I,ROW()),6))),0)</f>
        <v>0</v>
      </c>
      <c r="F169" s="318"/>
      <c r="G169" s="248"/>
      <c r="H169" s="262"/>
      <c r="I169" s="249"/>
      <c r="J169" s="262"/>
      <c r="K169" s="262"/>
      <c r="L169" s="263"/>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7" cm="1">
        <f t="array" ref="E170">IF(INDEX(I:I,ROW())&lt;&gt;"",VALUE(TRIM(LEFT(INDEX(I:I,ROW()),6))),0)</f>
        <v>0</v>
      </c>
      <c r="F170" s="318"/>
      <c r="G170" s="248"/>
      <c r="H170" s="262"/>
      <c r="I170" s="249"/>
      <c r="J170" s="262"/>
      <c r="K170" s="262"/>
      <c r="L170" s="263"/>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7" cm="1">
        <f t="array" ref="E171">IF(INDEX(I:I,ROW())&lt;&gt;"",VALUE(TRIM(LEFT(INDEX(I:I,ROW()),6))),0)</f>
        <v>0</v>
      </c>
      <c r="F171" s="318"/>
      <c r="G171" s="248"/>
      <c r="H171" s="262"/>
      <c r="I171" s="249"/>
      <c r="J171" s="262"/>
      <c r="K171" s="262"/>
      <c r="L171" s="263"/>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7" cm="1">
        <f t="array" ref="E172">IF(INDEX(I:I,ROW())&lt;&gt;"",VALUE(TRIM(LEFT(INDEX(I:I,ROW()),6))),0)</f>
        <v>0</v>
      </c>
      <c r="F172" s="318"/>
      <c r="G172" s="248"/>
      <c r="H172" s="262"/>
      <c r="I172" s="249"/>
      <c r="J172" s="262"/>
      <c r="K172" s="262"/>
      <c r="L172" s="263"/>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7" cm="1">
        <f t="array" ref="E173">IF(INDEX(I:I,ROW())&lt;&gt;"",VALUE(TRIM(LEFT(INDEX(I:I,ROW()),6))),0)</f>
        <v>0</v>
      </c>
      <c r="F173" s="318"/>
      <c r="G173" s="248"/>
      <c r="H173" s="262"/>
      <c r="I173" s="249"/>
      <c r="J173" s="262"/>
      <c r="K173" s="262"/>
      <c r="L173" s="263"/>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7" cm="1">
        <f t="array" ref="E174">IF(INDEX(I:I,ROW())&lt;&gt;"",VALUE(TRIM(LEFT(INDEX(I:I,ROW()),6))),0)</f>
        <v>0</v>
      </c>
      <c r="F174" s="318"/>
      <c r="G174" s="248"/>
      <c r="H174" s="262"/>
      <c r="I174" s="249"/>
      <c r="J174" s="262"/>
      <c r="K174" s="262"/>
      <c r="L174" s="263"/>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7" cm="1">
        <f t="array" ref="E175">IF(INDEX(I:I,ROW())&lt;&gt;"",VALUE(TRIM(LEFT(INDEX(I:I,ROW()),6))),0)</f>
        <v>0</v>
      </c>
      <c r="F175" s="318"/>
      <c r="G175" s="248"/>
      <c r="H175" s="262"/>
      <c r="I175" s="249"/>
      <c r="J175" s="262"/>
      <c r="K175" s="262"/>
      <c r="L175" s="263"/>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7" cm="1">
        <f t="array" ref="E176">IF(INDEX(I:I,ROW())&lt;&gt;"",VALUE(TRIM(LEFT(INDEX(I:I,ROW()),6))),0)</f>
        <v>0</v>
      </c>
      <c r="F176" s="318"/>
      <c r="G176" s="248"/>
      <c r="H176" s="262"/>
      <c r="I176" s="249"/>
      <c r="J176" s="262"/>
      <c r="K176" s="262"/>
      <c r="L176" s="263"/>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7" cm="1">
        <f t="array" ref="E177">IF(INDEX(I:I,ROW())&lt;&gt;"",VALUE(TRIM(LEFT(INDEX(I:I,ROW()),6))),0)</f>
        <v>0</v>
      </c>
      <c r="F177" s="318"/>
      <c r="G177" s="248"/>
      <c r="H177" s="262"/>
      <c r="I177" s="249"/>
      <c r="J177" s="262"/>
      <c r="K177" s="262"/>
      <c r="L177" s="263"/>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7" cm="1">
        <f t="array" ref="E178">IF(INDEX(I:I,ROW())&lt;&gt;"",VALUE(TRIM(LEFT(INDEX(I:I,ROW()),6))),0)</f>
        <v>0</v>
      </c>
      <c r="F178" s="318"/>
      <c r="G178" s="248"/>
      <c r="H178" s="262"/>
      <c r="I178" s="249"/>
      <c r="J178" s="262"/>
      <c r="K178" s="262"/>
      <c r="L178" s="263"/>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7" cm="1">
        <f t="array" ref="E179">IF(INDEX(I:I,ROW())&lt;&gt;"",VALUE(TRIM(LEFT(INDEX(I:I,ROW()),6))),0)</f>
        <v>0</v>
      </c>
      <c r="F179" s="318"/>
      <c r="G179" s="248"/>
      <c r="H179" s="262"/>
      <c r="I179" s="249"/>
      <c r="J179" s="262"/>
      <c r="K179" s="262"/>
      <c r="L179" s="263"/>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7" cm="1">
        <f t="array" ref="E180">IF(INDEX(I:I,ROW())&lt;&gt;"",VALUE(TRIM(LEFT(INDEX(I:I,ROW()),6))),0)</f>
        <v>0</v>
      </c>
      <c r="F180" s="318"/>
      <c r="G180" s="248"/>
      <c r="H180" s="262"/>
      <c r="I180" s="249"/>
      <c r="J180" s="262"/>
      <c r="K180" s="262"/>
      <c r="L180" s="263"/>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7" cm="1">
        <f t="array" ref="E181">IF(INDEX(I:I,ROW())&lt;&gt;"",VALUE(TRIM(LEFT(INDEX(I:I,ROW()),6))),0)</f>
        <v>0</v>
      </c>
      <c r="F181" s="318"/>
      <c r="G181" s="248"/>
      <c r="H181" s="262"/>
      <c r="I181" s="249"/>
      <c r="J181" s="262"/>
      <c r="K181" s="262"/>
      <c r="L181" s="263"/>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7" cm="1">
        <f t="array" ref="E182">IF(INDEX(I:I,ROW())&lt;&gt;"",VALUE(TRIM(LEFT(INDEX(I:I,ROW()),6))),0)</f>
        <v>0</v>
      </c>
      <c r="F182" s="318"/>
      <c r="G182" s="248"/>
      <c r="H182" s="262"/>
      <c r="I182" s="249"/>
      <c r="J182" s="262"/>
      <c r="K182" s="262"/>
      <c r="L182" s="263"/>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7" cm="1">
        <f t="array" ref="E183">IF(INDEX(I:I,ROW())&lt;&gt;"",VALUE(TRIM(LEFT(INDEX(I:I,ROW()),6))),0)</f>
        <v>0</v>
      </c>
      <c r="F183" s="318"/>
      <c r="G183" s="248"/>
      <c r="H183" s="262"/>
      <c r="I183" s="249"/>
      <c r="J183" s="262"/>
      <c r="K183" s="262"/>
      <c r="L183" s="263"/>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7" cm="1">
        <f t="array" ref="E184">IF(INDEX(I:I,ROW())&lt;&gt;"",VALUE(TRIM(LEFT(INDEX(I:I,ROW()),6))),0)</f>
        <v>0</v>
      </c>
      <c r="F184" s="318"/>
      <c r="G184" s="248"/>
      <c r="H184" s="262"/>
      <c r="I184" s="249"/>
      <c r="J184" s="262"/>
      <c r="K184" s="262"/>
      <c r="L184" s="263"/>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7" cm="1">
        <f t="array" ref="E185">IF(INDEX(I:I,ROW())&lt;&gt;"",VALUE(TRIM(LEFT(INDEX(I:I,ROW()),6))),0)</f>
        <v>0</v>
      </c>
      <c r="F185" s="318"/>
      <c r="G185" s="248"/>
      <c r="H185" s="262"/>
      <c r="I185" s="249"/>
      <c r="J185" s="262"/>
      <c r="K185" s="262"/>
      <c r="L185" s="263"/>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7" cm="1">
        <f t="array" ref="E186">IF(INDEX(I:I,ROW())&lt;&gt;"",VALUE(TRIM(LEFT(INDEX(I:I,ROW()),6))),0)</f>
        <v>0</v>
      </c>
      <c r="F186" s="318"/>
      <c r="G186" s="248"/>
      <c r="H186" s="262"/>
      <c r="I186" s="249"/>
      <c r="J186" s="262"/>
      <c r="K186" s="262"/>
      <c r="L186" s="263"/>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7" cm="1">
        <f t="array" ref="E187">IF(INDEX(I:I,ROW())&lt;&gt;"",VALUE(TRIM(LEFT(INDEX(I:I,ROW()),6))),0)</f>
        <v>0</v>
      </c>
      <c r="F187" s="318"/>
      <c r="G187" s="248"/>
      <c r="H187" s="262"/>
      <c r="I187" s="249"/>
      <c r="J187" s="262"/>
      <c r="K187" s="262"/>
      <c r="L187" s="263"/>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7" cm="1">
        <f t="array" ref="E188">IF(INDEX(I:I,ROW())&lt;&gt;"",VALUE(TRIM(LEFT(INDEX(I:I,ROW()),6))),0)</f>
        <v>0</v>
      </c>
      <c r="F188" s="318"/>
      <c r="G188" s="248"/>
      <c r="H188" s="262"/>
      <c r="I188" s="249"/>
      <c r="J188" s="262"/>
      <c r="K188" s="262"/>
      <c r="L188" s="263"/>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7" cm="1">
        <f t="array" ref="E189">IF(INDEX(I:I,ROW())&lt;&gt;"",VALUE(TRIM(LEFT(INDEX(I:I,ROW()),6))),0)</f>
        <v>0</v>
      </c>
      <c r="F189" s="318"/>
      <c r="G189" s="248"/>
      <c r="H189" s="262"/>
      <c r="I189" s="249"/>
      <c r="J189" s="262"/>
      <c r="K189" s="262"/>
      <c r="L189" s="263"/>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7" cm="1">
        <f t="array" ref="E190">IF(INDEX(I:I,ROW())&lt;&gt;"",VALUE(TRIM(LEFT(INDEX(I:I,ROW()),6))),0)</f>
        <v>0</v>
      </c>
      <c r="F190" s="318"/>
      <c r="G190" s="248"/>
      <c r="H190" s="262"/>
      <c r="I190" s="249"/>
      <c r="J190" s="262"/>
      <c r="K190" s="262"/>
      <c r="L190" s="263"/>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7" cm="1">
        <f t="array" ref="E191">IF(INDEX(I:I,ROW())&lt;&gt;"",VALUE(TRIM(LEFT(INDEX(I:I,ROW()),6))),0)</f>
        <v>0</v>
      </c>
      <c r="F191" s="318"/>
      <c r="G191" s="248"/>
      <c r="H191" s="262"/>
      <c r="I191" s="249"/>
      <c r="J191" s="262"/>
      <c r="K191" s="262"/>
      <c r="L191" s="263"/>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7" cm="1">
        <f t="array" ref="E192">IF(INDEX(I:I,ROW())&lt;&gt;"",VALUE(TRIM(LEFT(INDEX(I:I,ROW()),6))),0)</f>
        <v>0</v>
      </c>
      <c r="F192" s="318"/>
      <c r="G192" s="248"/>
      <c r="H192" s="262"/>
      <c r="I192" s="249"/>
      <c r="J192" s="262"/>
      <c r="K192" s="262"/>
      <c r="L192" s="263"/>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7" cm="1">
        <f t="array" ref="E193">IF(INDEX(I:I,ROW())&lt;&gt;"",VALUE(TRIM(LEFT(INDEX(I:I,ROW()),6))),0)</f>
        <v>0</v>
      </c>
      <c r="F193" s="318"/>
      <c r="G193" s="248"/>
      <c r="H193" s="262"/>
      <c r="I193" s="249"/>
      <c r="J193" s="262"/>
      <c r="K193" s="262"/>
      <c r="L193" s="263"/>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7" cm="1">
        <f t="array" ref="E194">IF(INDEX(I:I,ROW())&lt;&gt;"",VALUE(TRIM(LEFT(INDEX(I:I,ROW()),6))),0)</f>
        <v>0</v>
      </c>
      <c r="F194" s="318"/>
      <c r="G194" s="248"/>
      <c r="H194" s="262"/>
      <c r="I194" s="249"/>
      <c r="J194" s="262"/>
      <c r="K194" s="262"/>
      <c r="L194" s="263"/>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7" cm="1">
        <f t="array" ref="E195">IF(INDEX(I:I,ROW())&lt;&gt;"",VALUE(TRIM(LEFT(INDEX(I:I,ROW()),6))),0)</f>
        <v>0</v>
      </c>
      <c r="F195" s="318"/>
      <c r="G195" s="248"/>
      <c r="H195" s="262"/>
      <c r="I195" s="249"/>
      <c r="J195" s="262"/>
      <c r="K195" s="262"/>
      <c r="L195" s="263"/>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7" cm="1">
        <f t="array" ref="E196">IF(INDEX(I:I,ROW())&lt;&gt;"",VALUE(TRIM(LEFT(INDEX(I:I,ROW()),6))),0)</f>
        <v>0</v>
      </c>
      <c r="F196" s="318"/>
      <c r="G196" s="248"/>
      <c r="H196" s="262"/>
      <c r="I196" s="249"/>
      <c r="J196" s="262"/>
      <c r="K196" s="262"/>
      <c r="L196" s="263"/>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7" cm="1">
        <f t="array" ref="E197">IF(INDEX(I:I,ROW())&lt;&gt;"",VALUE(TRIM(LEFT(INDEX(I:I,ROW()),6))),0)</f>
        <v>0</v>
      </c>
      <c r="F197" s="318"/>
      <c r="G197" s="248"/>
      <c r="H197" s="262"/>
      <c r="I197" s="249"/>
      <c r="J197" s="262"/>
      <c r="K197" s="262"/>
      <c r="L197" s="263"/>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7" cm="1">
        <f t="array" ref="E198">IF(INDEX(I:I,ROW())&lt;&gt;"",VALUE(TRIM(LEFT(INDEX(I:I,ROW()),6))),0)</f>
        <v>0</v>
      </c>
      <c r="F198" s="318"/>
      <c r="G198" s="248"/>
      <c r="H198" s="262"/>
      <c r="I198" s="249"/>
      <c r="J198" s="262"/>
      <c r="K198" s="262"/>
      <c r="L198" s="263"/>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7" cm="1">
        <f t="array" ref="E199">IF(INDEX(I:I,ROW())&lt;&gt;"",VALUE(TRIM(LEFT(INDEX(I:I,ROW()),6))),0)</f>
        <v>0</v>
      </c>
      <c r="F199" s="318"/>
      <c r="G199" s="248"/>
      <c r="H199" s="262"/>
      <c r="I199" s="249"/>
      <c r="J199" s="262"/>
      <c r="K199" s="262"/>
      <c r="L199" s="263"/>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7" cm="1">
        <f t="array" ref="E200">IF(INDEX(I:I,ROW())&lt;&gt;"",VALUE(TRIM(LEFT(INDEX(I:I,ROW()),6))),0)</f>
        <v>0</v>
      </c>
      <c r="F200" s="318"/>
      <c r="G200" s="248"/>
      <c r="H200" s="262"/>
      <c r="I200" s="249"/>
      <c r="J200" s="262"/>
      <c r="K200" s="262"/>
      <c r="L200" s="263"/>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7" cm="1">
        <f t="array" ref="E201">IF(INDEX(I:I,ROW())&lt;&gt;"",VALUE(TRIM(LEFT(INDEX(I:I,ROW()),6))),0)</f>
        <v>0</v>
      </c>
      <c r="F201" s="318"/>
      <c r="G201" s="248"/>
      <c r="H201" s="262"/>
      <c r="I201" s="249"/>
      <c r="J201" s="262"/>
      <c r="K201" s="262"/>
      <c r="L201" s="263"/>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7" cm="1">
        <f t="array" ref="E202">IF(INDEX(I:I,ROW())&lt;&gt;"",VALUE(TRIM(LEFT(INDEX(I:I,ROW()),6))),0)</f>
        <v>0</v>
      </c>
      <c r="F202" s="318"/>
      <c r="G202" s="248"/>
      <c r="H202" s="262"/>
      <c r="I202" s="249"/>
      <c r="J202" s="262"/>
      <c r="K202" s="262"/>
      <c r="L202" s="263"/>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7" cm="1">
        <f t="array" ref="E203">IF(INDEX(I:I,ROW())&lt;&gt;"",VALUE(TRIM(LEFT(INDEX(I:I,ROW()),6))),0)</f>
        <v>0</v>
      </c>
      <c r="F203" s="318"/>
      <c r="G203" s="248"/>
      <c r="H203" s="262"/>
      <c r="I203" s="249"/>
      <c r="J203" s="262"/>
      <c r="K203" s="262"/>
      <c r="L203" s="263"/>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7" cm="1">
        <f t="array" ref="E204">IF(INDEX(I:I,ROW())&lt;&gt;"",VALUE(TRIM(LEFT(INDEX(I:I,ROW()),6))),0)</f>
        <v>0</v>
      </c>
      <c r="F204" s="318"/>
      <c r="G204" s="248"/>
      <c r="H204" s="262"/>
      <c r="I204" s="249"/>
      <c r="J204" s="262"/>
      <c r="K204" s="262"/>
      <c r="L204" s="263"/>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7" cm="1">
        <f t="array" ref="E205">IF(INDEX(I:I,ROW())&lt;&gt;"",VALUE(TRIM(LEFT(INDEX(I:I,ROW()),6))),0)</f>
        <v>0</v>
      </c>
      <c r="F205" s="318"/>
      <c r="G205" s="248"/>
      <c r="H205" s="262"/>
      <c r="I205" s="249"/>
      <c r="J205" s="262"/>
      <c r="K205" s="262"/>
      <c r="L205" s="263"/>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7" cm="1">
        <f t="array" ref="E206">IF(INDEX(I:I,ROW())&lt;&gt;"",VALUE(TRIM(LEFT(INDEX(I:I,ROW()),6))),0)</f>
        <v>0</v>
      </c>
      <c r="F206" s="318"/>
      <c r="G206" s="248"/>
      <c r="H206" s="262"/>
      <c r="I206" s="249"/>
      <c r="J206" s="262"/>
      <c r="K206" s="262"/>
      <c r="L206" s="263"/>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7" cm="1">
        <f t="array" ref="E207">IF(INDEX(I:I,ROW())&lt;&gt;"",VALUE(TRIM(LEFT(INDEX(I:I,ROW()),6))),0)</f>
        <v>0</v>
      </c>
      <c r="F207" s="318"/>
      <c r="G207" s="248"/>
      <c r="H207" s="262"/>
      <c r="I207" s="249"/>
      <c r="J207" s="262"/>
      <c r="K207" s="262"/>
      <c r="L207" s="263"/>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7" cm="1">
        <f t="array" ref="E208">IF(INDEX(I:I,ROW())&lt;&gt;"",VALUE(TRIM(LEFT(INDEX(I:I,ROW()),6))),0)</f>
        <v>0</v>
      </c>
      <c r="F208" s="318"/>
      <c r="G208" s="248"/>
      <c r="H208" s="262"/>
      <c r="I208" s="249"/>
      <c r="J208" s="262"/>
      <c r="K208" s="262"/>
      <c r="L208" s="263"/>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7" cm="1">
        <f t="array" ref="E209">IF(INDEX(I:I,ROW())&lt;&gt;"",VALUE(TRIM(LEFT(INDEX(I:I,ROW()),6))),0)</f>
        <v>0</v>
      </c>
      <c r="F209" s="318"/>
      <c r="G209" s="248"/>
      <c r="H209" s="262"/>
      <c r="I209" s="249"/>
      <c r="J209" s="262"/>
      <c r="K209" s="262"/>
      <c r="L209" s="263"/>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7" cm="1">
        <f t="array" ref="E210">IF(INDEX(I:I,ROW())&lt;&gt;"",VALUE(TRIM(LEFT(INDEX(I:I,ROW()),6))),0)</f>
        <v>0</v>
      </c>
      <c r="F210" s="318"/>
      <c r="G210" s="248"/>
      <c r="H210" s="262"/>
      <c r="I210" s="249"/>
      <c r="J210" s="262"/>
      <c r="K210" s="262"/>
      <c r="L210" s="263"/>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7" cm="1">
        <f t="array" ref="E211">IF(INDEX(I:I,ROW())&lt;&gt;"",VALUE(TRIM(LEFT(INDEX(I:I,ROW()),6))),0)</f>
        <v>0</v>
      </c>
      <c r="F211" s="318"/>
      <c r="G211" s="248"/>
      <c r="H211" s="262"/>
      <c r="I211" s="249"/>
      <c r="J211" s="262"/>
      <c r="K211" s="262"/>
      <c r="L211" s="263"/>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7" cm="1">
        <f t="array" ref="E212">IF(INDEX(I:I,ROW())&lt;&gt;"",VALUE(TRIM(LEFT(INDEX(I:I,ROW()),6))),0)</f>
        <v>0</v>
      </c>
      <c r="F212" s="318"/>
      <c r="G212" s="248"/>
      <c r="H212" s="262"/>
      <c r="I212" s="249"/>
      <c r="J212" s="262"/>
      <c r="K212" s="262"/>
      <c r="L212" s="263"/>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7" cm="1">
        <f t="array" ref="E213">IF(INDEX(I:I,ROW())&lt;&gt;"",VALUE(TRIM(LEFT(INDEX(I:I,ROW()),6))),0)</f>
        <v>0</v>
      </c>
      <c r="F213" s="318"/>
      <c r="G213" s="248"/>
      <c r="H213" s="262"/>
      <c r="I213" s="249"/>
      <c r="J213" s="262"/>
      <c r="K213" s="262"/>
      <c r="L213" s="263"/>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7" cm="1">
        <f t="array" ref="E214">IF(INDEX(I:I,ROW())&lt;&gt;"",VALUE(TRIM(LEFT(INDEX(I:I,ROW()),6))),0)</f>
        <v>0</v>
      </c>
      <c r="F214" s="318"/>
      <c r="G214" s="248"/>
      <c r="H214" s="262"/>
      <c r="I214" s="249"/>
      <c r="J214" s="262"/>
      <c r="K214" s="262"/>
      <c r="L214" s="263"/>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7" cm="1">
        <f t="array" ref="E215">IF(INDEX(I:I,ROW())&lt;&gt;"",VALUE(TRIM(LEFT(INDEX(I:I,ROW()),6))),0)</f>
        <v>0</v>
      </c>
      <c r="F215" s="318"/>
      <c r="G215" s="248"/>
      <c r="H215" s="262"/>
      <c r="I215" s="249"/>
      <c r="J215" s="262"/>
      <c r="K215" s="262"/>
      <c r="L215" s="263"/>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7" cm="1">
        <f t="array" ref="E216">IF(INDEX(I:I,ROW())&lt;&gt;"",VALUE(TRIM(LEFT(INDEX(I:I,ROW()),6))),0)</f>
        <v>0</v>
      </c>
      <c r="F216" s="318"/>
      <c r="G216" s="248"/>
      <c r="H216" s="262"/>
      <c r="I216" s="249"/>
      <c r="J216" s="262"/>
      <c r="K216" s="262"/>
      <c r="L216" s="263"/>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7" cm="1">
        <f t="array" ref="E217">IF(INDEX(I:I,ROW())&lt;&gt;"",VALUE(TRIM(LEFT(INDEX(I:I,ROW()),6))),0)</f>
        <v>0</v>
      </c>
      <c r="F217" s="318"/>
      <c r="G217" s="248"/>
      <c r="H217" s="262"/>
      <c r="I217" s="249"/>
      <c r="J217" s="262"/>
      <c r="K217" s="262"/>
      <c r="L217" s="263"/>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7" cm="1">
        <f t="array" ref="E218">IF(INDEX(I:I,ROW())&lt;&gt;"",VALUE(TRIM(LEFT(INDEX(I:I,ROW()),6))),0)</f>
        <v>0</v>
      </c>
      <c r="F218" s="318"/>
      <c r="G218" s="248"/>
      <c r="H218" s="262"/>
      <c r="I218" s="249"/>
      <c r="J218" s="262"/>
      <c r="K218" s="262"/>
      <c r="L218" s="263"/>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7" cm="1">
        <f t="array" ref="E219">IF(INDEX(I:I,ROW())&lt;&gt;"",VALUE(TRIM(LEFT(INDEX(I:I,ROW()),6))),0)</f>
        <v>0</v>
      </c>
      <c r="F219" s="318"/>
      <c r="G219" s="248"/>
      <c r="H219" s="262"/>
      <c r="I219" s="249"/>
      <c r="J219" s="262"/>
      <c r="K219" s="262"/>
      <c r="L219" s="263"/>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7" cm="1">
        <f t="array" ref="E220">IF(INDEX(I:I,ROW())&lt;&gt;"",VALUE(TRIM(LEFT(INDEX(I:I,ROW()),6))),0)</f>
        <v>0</v>
      </c>
      <c r="F220" s="318"/>
      <c r="G220" s="248"/>
      <c r="H220" s="262"/>
      <c r="I220" s="249"/>
      <c r="J220" s="262"/>
      <c r="K220" s="262"/>
      <c r="L220" s="263"/>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7" cm="1">
        <f t="array" ref="E221">IF(INDEX(I:I,ROW())&lt;&gt;"",VALUE(TRIM(LEFT(INDEX(I:I,ROW()),6))),0)</f>
        <v>0</v>
      </c>
      <c r="F221" s="318"/>
      <c r="G221" s="248"/>
      <c r="H221" s="262"/>
      <c r="I221" s="249"/>
      <c r="J221" s="262"/>
      <c r="K221" s="262"/>
      <c r="L221" s="263"/>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7" cm="1">
        <f t="array" ref="E222">IF(INDEX(I:I,ROW())&lt;&gt;"",VALUE(TRIM(LEFT(INDEX(I:I,ROW()),6))),0)</f>
        <v>0</v>
      </c>
      <c r="F222" s="318"/>
      <c r="G222" s="248"/>
      <c r="H222" s="262"/>
      <c r="I222" s="249"/>
      <c r="J222" s="262"/>
      <c r="K222" s="262"/>
      <c r="L222" s="263"/>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7" cm="1">
        <f t="array" ref="E223">IF(INDEX(I:I,ROW())&lt;&gt;"",VALUE(TRIM(LEFT(INDEX(I:I,ROW()),6))),0)</f>
        <v>0</v>
      </c>
      <c r="F223" s="318"/>
      <c r="G223" s="248"/>
      <c r="H223" s="262"/>
      <c r="I223" s="249"/>
      <c r="J223" s="262"/>
      <c r="K223" s="262"/>
      <c r="L223" s="263"/>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7" cm="1">
        <f t="array" ref="E224">IF(INDEX(I:I,ROW())&lt;&gt;"",VALUE(TRIM(LEFT(INDEX(I:I,ROW()),6))),0)</f>
        <v>0</v>
      </c>
      <c r="F224" s="318"/>
      <c r="G224" s="248"/>
      <c r="H224" s="262"/>
      <c r="I224" s="249"/>
      <c r="J224" s="262"/>
      <c r="K224" s="262"/>
      <c r="L224" s="263"/>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7" cm="1">
        <f t="array" ref="E225">IF(INDEX(I:I,ROW())&lt;&gt;"",VALUE(TRIM(LEFT(INDEX(I:I,ROW()),6))),0)</f>
        <v>0</v>
      </c>
      <c r="F225" s="318"/>
      <c r="G225" s="248"/>
      <c r="H225" s="262"/>
      <c r="I225" s="249"/>
      <c r="J225" s="262"/>
      <c r="K225" s="262"/>
      <c r="L225" s="263"/>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7" cm="1">
        <f t="array" ref="E226">IF(INDEX(I:I,ROW())&lt;&gt;"",VALUE(TRIM(LEFT(INDEX(I:I,ROW()),6))),0)</f>
        <v>0</v>
      </c>
      <c r="F226" s="318"/>
      <c r="G226" s="248"/>
      <c r="H226" s="262"/>
      <c r="I226" s="249"/>
      <c r="J226" s="262"/>
      <c r="K226" s="262"/>
      <c r="L226" s="263"/>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7" cm="1">
        <f t="array" ref="E227">IF(INDEX(I:I,ROW())&lt;&gt;"",VALUE(TRIM(LEFT(INDEX(I:I,ROW()),6))),0)</f>
        <v>0</v>
      </c>
      <c r="F227" s="318"/>
      <c r="G227" s="248"/>
      <c r="H227" s="262"/>
      <c r="I227" s="249"/>
      <c r="J227" s="262"/>
      <c r="K227" s="262"/>
      <c r="L227" s="263"/>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7" cm="1">
        <f t="array" ref="E228">IF(INDEX(I:I,ROW())&lt;&gt;"",VALUE(TRIM(LEFT(INDEX(I:I,ROW()),6))),0)</f>
        <v>0</v>
      </c>
      <c r="F228" s="318"/>
      <c r="G228" s="248"/>
      <c r="H228" s="262"/>
      <c r="I228" s="249"/>
      <c r="J228" s="262"/>
      <c r="K228" s="262"/>
      <c r="L228" s="263"/>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7" cm="1">
        <f t="array" ref="E229">IF(INDEX(I:I,ROW())&lt;&gt;"",VALUE(TRIM(LEFT(INDEX(I:I,ROW()),6))),0)</f>
        <v>0</v>
      </c>
      <c r="F229" s="318"/>
      <c r="G229" s="248"/>
      <c r="H229" s="262"/>
      <c r="I229" s="249"/>
      <c r="J229" s="262"/>
      <c r="K229" s="262"/>
      <c r="L229" s="263"/>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7" cm="1">
        <f t="array" ref="E230">IF(INDEX(I:I,ROW())&lt;&gt;"",VALUE(TRIM(LEFT(INDEX(I:I,ROW()),6))),0)</f>
        <v>0</v>
      </c>
      <c r="F230" s="318"/>
      <c r="G230" s="248"/>
      <c r="H230" s="262"/>
      <c r="I230" s="249"/>
      <c r="J230" s="262"/>
      <c r="K230" s="262"/>
      <c r="L230" s="263"/>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7" cm="1">
        <f t="array" ref="E231">IF(INDEX(I:I,ROW())&lt;&gt;"",VALUE(TRIM(LEFT(INDEX(I:I,ROW()),6))),0)</f>
        <v>0</v>
      </c>
      <c r="F231" s="318"/>
      <c r="G231" s="248"/>
      <c r="H231" s="262"/>
      <c r="I231" s="249"/>
      <c r="J231" s="262"/>
      <c r="K231" s="262"/>
      <c r="L231" s="263"/>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7" cm="1">
        <f t="array" ref="E232">IF(INDEX(I:I,ROW())&lt;&gt;"",VALUE(TRIM(LEFT(INDEX(I:I,ROW()),6))),0)</f>
        <v>0</v>
      </c>
      <c r="F232" s="318"/>
      <c r="G232" s="248"/>
      <c r="H232" s="262"/>
      <c r="I232" s="249"/>
      <c r="J232" s="262"/>
      <c r="K232" s="262"/>
      <c r="L232" s="263"/>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7" cm="1">
        <f t="array" ref="E233">IF(INDEX(I:I,ROW())&lt;&gt;"",VALUE(TRIM(LEFT(INDEX(I:I,ROW()),6))),0)</f>
        <v>0</v>
      </c>
      <c r="F233" s="318"/>
      <c r="G233" s="248"/>
      <c r="H233" s="262"/>
      <c r="I233" s="249"/>
      <c r="J233" s="262"/>
      <c r="K233" s="262"/>
      <c r="L233" s="263"/>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7" cm="1">
        <f t="array" ref="E234">IF(INDEX(I:I,ROW())&lt;&gt;"",VALUE(TRIM(LEFT(INDEX(I:I,ROW()),6))),0)</f>
        <v>0</v>
      </c>
      <c r="F234" s="318"/>
      <c r="G234" s="248"/>
      <c r="H234" s="262"/>
      <c r="I234" s="249"/>
      <c r="J234" s="262"/>
      <c r="K234" s="262"/>
      <c r="L234" s="263"/>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7" cm="1">
        <f t="array" ref="E235">IF(INDEX(I:I,ROW())&lt;&gt;"",VALUE(TRIM(LEFT(INDEX(I:I,ROW()),6))),0)</f>
        <v>0</v>
      </c>
      <c r="F235" s="318"/>
      <c r="G235" s="248"/>
      <c r="H235" s="262"/>
      <c r="I235" s="249"/>
      <c r="J235" s="262"/>
      <c r="K235" s="262"/>
      <c r="L235" s="263"/>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7" cm="1">
        <f t="array" ref="E236">IF(INDEX(I:I,ROW())&lt;&gt;"",VALUE(TRIM(LEFT(INDEX(I:I,ROW()),6))),0)</f>
        <v>0</v>
      </c>
      <c r="F236" s="318"/>
      <c r="G236" s="248"/>
      <c r="H236" s="262"/>
      <c r="I236" s="249"/>
      <c r="J236" s="262"/>
      <c r="K236" s="262"/>
      <c r="L236" s="263"/>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7" cm="1">
        <f t="array" ref="E237">IF(INDEX(I:I,ROW())&lt;&gt;"",VALUE(TRIM(LEFT(INDEX(I:I,ROW()),6))),0)</f>
        <v>0</v>
      </c>
      <c r="F237" s="318"/>
      <c r="G237" s="248"/>
      <c r="H237" s="262"/>
      <c r="I237" s="249"/>
      <c r="J237" s="262"/>
      <c r="K237" s="262"/>
      <c r="L237" s="263"/>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7" cm="1">
        <f t="array" ref="E238">IF(INDEX(I:I,ROW())&lt;&gt;"",VALUE(TRIM(LEFT(INDEX(I:I,ROW()),6))),0)</f>
        <v>0</v>
      </c>
      <c r="F238" s="318"/>
      <c r="G238" s="248"/>
      <c r="H238" s="262"/>
      <c r="I238" s="249"/>
      <c r="J238" s="262"/>
      <c r="K238" s="262"/>
      <c r="L238" s="263"/>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7" cm="1">
        <f t="array" ref="E239">IF(INDEX(I:I,ROW())&lt;&gt;"",VALUE(TRIM(LEFT(INDEX(I:I,ROW()),6))),0)</f>
        <v>0</v>
      </c>
      <c r="F239" s="318"/>
      <c r="G239" s="248"/>
      <c r="H239" s="262"/>
      <c r="I239" s="249"/>
      <c r="J239" s="262"/>
      <c r="K239" s="262"/>
      <c r="L239" s="263"/>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7" cm="1">
        <f t="array" ref="E240">IF(INDEX(I:I,ROW())&lt;&gt;"",VALUE(TRIM(LEFT(INDEX(I:I,ROW()),6))),0)</f>
        <v>0</v>
      </c>
      <c r="F240" s="318"/>
      <c r="G240" s="248"/>
      <c r="H240" s="262"/>
      <c r="I240" s="249"/>
      <c r="J240" s="262"/>
      <c r="K240" s="262"/>
      <c r="L240" s="263"/>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7" cm="1">
        <f t="array" ref="E241">IF(INDEX(I:I,ROW())&lt;&gt;"",VALUE(TRIM(LEFT(INDEX(I:I,ROW()),6))),0)</f>
        <v>0</v>
      </c>
      <c r="F241" s="318"/>
      <c r="G241" s="248"/>
      <c r="H241" s="262"/>
      <c r="I241" s="249"/>
      <c r="J241" s="262"/>
      <c r="K241" s="262"/>
      <c r="L241" s="263"/>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7" cm="1">
        <f t="array" ref="E242">IF(INDEX(I:I,ROW())&lt;&gt;"",VALUE(TRIM(LEFT(INDEX(I:I,ROW()),6))),0)</f>
        <v>0</v>
      </c>
      <c r="F242" s="318"/>
      <c r="G242" s="248"/>
      <c r="H242" s="262"/>
      <c r="I242" s="249"/>
      <c r="J242" s="262"/>
      <c r="K242" s="262"/>
      <c r="L242" s="263"/>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7" cm="1">
        <f t="array" ref="E243">IF(INDEX(I:I,ROW())&lt;&gt;"",VALUE(TRIM(LEFT(INDEX(I:I,ROW()),6))),0)</f>
        <v>0</v>
      </c>
      <c r="F243" s="318"/>
      <c r="G243" s="248"/>
      <c r="H243" s="262"/>
      <c r="I243" s="249"/>
      <c r="J243" s="262"/>
      <c r="K243" s="262"/>
      <c r="L243" s="263"/>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7" cm="1">
        <f t="array" ref="E244">IF(INDEX(I:I,ROW())&lt;&gt;"",VALUE(TRIM(LEFT(INDEX(I:I,ROW()),6))),0)</f>
        <v>0</v>
      </c>
      <c r="F244" s="318"/>
      <c r="G244" s="248"/>
      <c r="H244" s="262"/>
      <c r="I244" s="249"/>
      <c r="J244" s="262"/>
      <c r="K244" s="262"/>
      <c r="L244" s="263"/>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7" cm="1">
        <f t="array" ref="E245">IF(INDEX(I:I,ROW())&lt;&gt;"",VALUE(TRIM(LEFT(INDEX(I:I,ROW()),6))),0)</f>
        <v>0</v>
      </c>
      <c r="F245" s="318"/>
      <c r="G245" s="248"/>
      <c r="H245" s="262"/>
      <c r="I245" s="249"/>
      <c r="J245" s="262"/>
      <c r="K245" s="262"/>
      <c r="L245" s="263"/>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7" cm="1">
        <f t="array" ref="E246">IF(INDEX(I:I,ROW())&lt;&gt;"",VALUE(TRIM(LEFT(INDEX(I:I,ROW()),6))),0)</f>
        <v>0</v>
      </c>
      <c r="F246" s="318"/>
      <c r="G246" s="248"/>
      <c r="H246" s="262"/>
      <c r="I246" s="249"/>
      <c r="J246" s="262"/>
      <c r="K246" s="262"/>
      <c r="L246" s="263"/>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7" cm="1">
        <f t="array" ref="E247">IF(INDEX(I:I,ROW())&lt;&gt;"",VALUE(TRIM(LEFT(INDEX(I:I,ROW()),6))),0)</f>
        <v>0</v>
      </c>
      <c r="F247" s="318"/>
      <c r="G247" s="248"/>
      <c r="H247" s="262"/>
      <c r="I247" s="249"/>
      <c r="J247" s="262"/>
      <c r="K247" s="262"/>
      <c r="L247" s="263"/>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7" cm="1">
        <f t="array" ref="E248">IF(INDEX(I:I,ROW())&lt;&gt;"",VALUE(TRIM(LEFT(INDEX(I:I,ROW()),6))),0)</f>
        <v>0</v>
      </c>
      <c r="F248" s="318"/>
      <c r="G248" s="248"/>
      <c r="H248" s="262"/>
      <c r="I248" s="249"/>
      <c r="J248" s="262"/>
      <c r="K248" s="262"/>
      <c r="L248" s="263"/>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7" cm="1">
        <f t="array" ref="E249">IF(INDEX(I:I,ROW())&lt;&gt;"",VALUE(TRIM(LEFT(INDEX(I:I,ROW()),6))),0)</f>
        <v>0</v>
      </c>
      <c r="F249" s="318"/>
      <c r="G249" s="248"/>
      <c r="H249" s="262"/>
      <c r="I249" s="249"/>
      <c r="J249" s="262"/>
      <c r="K249" s="262"/>
      <c r="L249" s="263"/>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7" cm="1">
        <f t="array" ref="E250">IF(INDEX(I:I,ROW())&lt;&gt;"",VALUE(TRIM(LEFT(INDEX(I:I,ROW()),6))),0)</f>
        <v>0</v>
      </c>
      <c r="F250" s="318"/>
      <c r="G250" s="248"/>
      <c r="H250" s="262"/>
      <c r="I250" s="249"/>
      <c r="J250" s="262"/>
      <c r="K250" s="262"/>
      <c r="L250" s="263"/>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7" cm="1">
        <f t="array" ref="E251">IF(INDEX(I:I,ROW())&lt;&gt;"",VALUE(TRIM(LEFT(INDEX(I:I,ROW()),6))),0)</f>
        <v>0</v>
      </c>
      <c r="F251" s="318"/>
      <c r="G251" s="248"/>
      <c r="H251" s="262"/>
      <c r="I251" s="249"/>
      <c r="J251" s="262"/>
      <c r="K251" s="262"/>
      <c r="L251" s="263"/>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7" cm="1">
        <f t="array" ref="E252">IF(INDEX(I:I,ROW())&lt;&gt;"",VALUE(TRIM(LEFT(INDEX(I:I,ROW()),6))),0)</f>
        <v>0</v>
      </c>
      <c r="F252" s="318"/>
      <c r="G252" s="248"/>
      <c r="H252" s="262"/>
      <c r="I252" s="249"/>
      <c r="J252" s="262"/>
      <c r="K252" s="262"/>
      <c r="L252" s="263"/>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7" cm="1">
        <f t="array" ref="E253">IF(INDEX(I:I,ROW())&lt;&gt;"",VALUE(TRIM(LEFT(INDEX(I:I,ROW()),6))),0)</f>
        <v>0</v>
      </c>
      <c r="F253" s="318"/>
      <c r="G253" s="248"/>
      <c r="H253" s="262"/>
      <c r="I253" s="249"/>
      <c r="J253" s="262"/>
      <c r="K253" s="262"/>
      <c r="L253" s="263"/>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7" cm="1">
        <f t="array" ref="E254">IF(INDEX(I:I,ROW())&lt;&gt;"",VALUE(TRIM(LEFT(INDEX(I:I,ROW()),6))),0)</f>
        <v>0</v>
      </c>
      <c r="F254" s="318"/>
      <c r="G254" s="248"/>
      <c r="H254" s="262"/>
      <c r="I254" s="249"/>
      <c r="J254" s="262"/>
      <c r="K254" s="262"/>
      <c r="L254" s="263"/>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7" cm="1">
        <f t="array" ref="E255">IF(INDEX(I:I,ROW())&lt;&gt;"",VALUE(TRIM(LEFT(INDEX(I:I,ROW()),6))),0)</f>
        <v>0</v>
      </c>
      <c r="F255" s="318"/>
      <c r="G255" s="248"/>
      <c r="H255" s="262"/>
      <c r="I255" s="249"/>
      <c r="J255" s="262"/>
      <c r="K255" s="262"/>
      <c r="L255" s="263"/>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7" cm="1">
        <f t="array" ref="E256">IF(INDEX(I:I,ROW())&lt;&gt;"",VALUE(TRIM(LEFT(INDEX(I:I,ROW()),6))),0)</f>
        <v>0</v>
      </c>
      <c r="F256" s="318"/>
      <c r="G256" s="248"/>
      <c r="H256" s="262"/>
      <c r="I256" s="249"/>
      <c r="J256" s="262"/>
      <c r="K256" s="262"/>
      <c r="L256" s="263"/>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7" cm="1">
        <f t="array" ref="E257">IF(INDEX(I:I,ROW())&lt;&gt;"",VALUE(TRIM(LEFT(INDEX(I:I,ROW()),6))),0)</f>
        <v>0</v>
      </c>
      <c r="F257" s="318"/>
      <c r="G257" s="248"/>
      <c r="H257" s="262"/>
      <c r="I257" s="249"/>
      <c r="J257" s="262"/>
      <c r="K257" s="262"/>
      <c r="L257" s="263"/>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7" cm="1">
        <f t="array" ref="E258">IF(INDEX(I:I,ROW())&lt;&gt;"",VALUE(TRIM(LEFT(INDEX(I:I,ROW()),6))),0)</f>
        <v>0</v>
      </c>
      <c r="F258" s="318"/>
      <c r="G258" s="248"/>
      <c r="H258" s="262"/>
      <c r="I258" s="249"/>
      <c r="J258" s="262"/>
      <c r="K258" s="262"/>
      <c r="L258" s="263"/>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7" cm="1">
        <f t="array" ref="E259">IF(INDEX(I:I,ROW())&lt;&gt;"",VALUE(TRIM(LEFT(INDEX(I:I,ROW()),6))),0)</f>
        <v>0</v>
      </c>
      <c r="F259" s="318"/>
      <c r="G259" s="248"/>
      <c r="H259" s="262"/>
      <c r="I259" s="249"/>
      <c r="J259" s="262"/>
      <c r="K259" s="262"/>
      <c r="L259" s="263"/>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7" cm="1">
        <f t="array" ref="E260">IF(INDEX(I:I,ROW())&lt;&gt;"",VALUE(TRIM(LEFT(INDEX(I:I,ROW()),6))),0)</f>
        <v>0</v>
      </c>
      <c r="F260" s="318"/>
      <c r="G260" s="248"/>
      <c r="H260" s="262"/>
      <c r="I260" s="249"/>
      <c r="J260" s="262"/>
      <c r="K260" s="262"/>
      <c r="L260" s="263"/>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7" cm="1">
        <f t="array" ref="E261">IF(INDEX(I:I,ROW())&lt;&gt;"",VALUE(TRIM(LEFT(INDEX(I:I,ROW()),6))),0)</f>
        <v>0</v>
      </c>
      <c r="F261" s="318"/>
      <c r="G261" s="248"/>
      <c r="H261" s="262"/>
      <c r="I261" s="249"/>
      <c r="J261" s="262"/>
      <c r="K261" s="262"/>
      <c r="L261" s="263"/>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7" cm="1">
        <f t="array" ref="E262">IF(INDEX(I:I,ROW())&lt;&gt;"",VALUE(TRIM(LEFT(INDEX(I:I,ROW()),6))),0)</f>
        <v>0</v>
      </c>
      <c r="F262" s="318"/>
      <c r="G262" s="248"/>
      <c r="H262" s="262"/>
      <c r="I262" s="249"/>
      <c r="J262" s="262"/>
      <c r="K262" s="262"/>
      <c r="L262" s="263"/>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7" cm="1">
        <f t="array" ref="E263">IF(INDEX(I:I,ROW())&lt;&gt;"",VALUE(TRIM(LEFT(INDEX(I:I,ROW()),6))),0)</f>
        <v>0</v>
      </c>
      <c r="F263" s="318"/>
      <c r="G263" s="248"/>
      <c r="H263" s="262"/>
      <c r="I263" s="249"/>
      <c r="J263" s="262"/>
      <c r="K263" s="262"/>
      <c r="L263" s="263"/>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7" cm="1">
        <f t="array" ref="E264">IF(INDEX(I:I,ROW())&lt;&gt;"",VALUE(TRIM(LEFT(INDEX(I:I,ROW()),6))),0)</f>
        <v>0</v>
      </c>
      <c r="F264" s="318"/>
      <c r="G264" s="248"/>
      <c r="H264" s="262"/>
      <c r="I264" s="249"/>
      <c r="J264" s="262"/>
      <c r="K264" s="262"/>
      <c r="L264" s="263"/>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7" cm="1">
        <f t="array" ref="E265">IF(INDEX(I:I,ROW())&lt;&gt;"",VALUE(TRIM(LEFT(INDEX(I:I,ROW()),6))),0)</f>
        <v>0</v>
      </c>
      <c r="F265" s="318"/>
      <c r="G265" s="248"/>
      <c r="H265" s="262"/>
      <c r="I265" s="249"/>
      <c r="J265" s="262"/>
      <c r="K265" s="262"/>
      <c r="L265" s="263"/>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7" cm="1">
        <f t="array" ref="E266">IF(INDEX(I:I,ROW())&lt;&gt;"",VALUE(TRIM(LEFT(INDEX(I:I,ROW()),6))),0)</f>
        <v>0</v>
      </c>
      <c r="F266" s="318"/>
      <c r="G266" s="248"/>
      <c r="H266" s="262"/>
      <c r="I266" s="249"/>
      <c r="J266" s="262"/>
      <c r="K266" s="262"/>
      <c r="L266" s="263"/>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7" cm="1">
        <f t="array" ref="E267">IF(INDEX(I:I,ROW())&lt;&gt;"",VALUE(TRIM(LEFT(INDEX(I:I,ROW()),6))),0)</f>
        <v>0</v>
      </c>
      <c r="F267" s="318"/>
      <c r="G267" s="248"/>
      <c r="H267" s="262"/>
      <c r="I267" s="249"/>
      <c r="J267" s="262"/>
      <c r="K267" s="262"/>
      <c r="L267" s="263"/>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7" cm="1">
        <f t="array" ref="E268">IF(INDEX(I:I,ROW())&lt;&gt;"",VALUE(TRIM(LEFT(INDEX(I:I,ROW()),6))),0)</f>
        <v>0</v>
      </c>
      <c r="F268" s="318"/>
      <c r="G268" s="248"/>
      <c r="H268" s="262"/>
      <c r="I268" s="249"/>
      <c r="J268" s="262"/>
      <c r="K268" s="262"/>
      <c r="L268" s="263"/>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7" cm="1">
        <f t="array" ref="E269">IF(INDEX(I:I,ROW())&lt;&gt;"",VALUE(TRIM(LEFT(INDEX(I:I,ROW()),6))),0)</f>
        <v>0</v>
      </c>
      <c r="F269" s="318"/>
      <c r="G269" s="248"/>
      <c r="H269" s="262"/>
      <c r="I269" s="249"/>
      <c r="J269" s="262"/>
      <c r="K269" s="262"/>
      <c r="L269" s="263"/>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7" cm="1">
        <f t="array" ref="E270">IF(INDEX(I:I,ROW())&lt;&gt;"",VALUE(TRIM(LEFT(INDEX(I:I,ROW()),6))),0)</f>
        <v>0</v>
      </c>
      <c r="F270" s="318"/>
      <c r="G270" s="248"/>
      <c r="H270" s="262"/>
      <c r="I270" s="249"/>
      <c r="J270" s="262"/>
      <c r="K270" s="262"/>
      <c r="L270" s="263"/>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7" cm="1">
        <f t="array" ref="E271">IF(INDEX(I:I,ROW())&lt;&gt;"",VALUE(TRIM(LEFT(INDEX(I:I,ROW()),6))),0)</f>
        <v>0</v>
      </c>
      <c r="F271" s="318"/>
      <c r="G271" s="248"/>
      <c r="H271" s="262"/>
      <c r="I271" s="249"/>
      <c r="J271" s="262"/>
      <c r="K271" s="262"/>
      <c r="L271" s="263"/>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7" cm="1">
        <f t="array" ref="E272">IF(INDEX(I:I,ROW())&lt;&gt;"",VALUE(TRIM(LEFT(INDEX(I:I,ROW()),6))),0)</f>
        <v>0</v>
      </c>
      <c r="F272" s="318"/>
      <c r="G272" s="248"/>
      <c r="H272" s="262"/>
      <c r="I272" s="249"/>
      <c r="J272" s="262"/>
      <c r="K272" s="262"/>
      <c r="L272" s="263"/>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7" cm="1">
        <f t="array" ref="E273">IF(INDEX(I:I,ROW())&lt;&gt;"",VALUE(TRIM(LEFT(INDEX(I:I,ROW()),6))),0)</f>
        <v>0</v>
      </c>
      <c r="F273" s="318"/>
      <c r="G273" s="248"/>
      <c r="H273" s="262"/>
      <c r="I273" s="249"/>
      <c r="J273" s="262"/>
      <c r="K273" s="262"/>
      <c r="L273" s="263"/>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7" cm="1">
        <f t="array" ref="E274">IF(INDEX(I:I,ROW())&lt;&gt;"",VALUE(TRIM(LEFT(INDEX(I:I,ROW()),6))),0)</f>
        <v>0</v>
      </c>
      <c r="F274" s="318"/>
      <c r="G274" s="248"/>
      <c r="H274" s="262"/>
      <c r="I274" s="249"/>
      <c r="J274" s="262"/>
      <c r="K274" s="262"/>
      <c r="L274" s="263"/>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7" cm="1">
        <f t="array" ref="E275">IF(INDEX(I:I,ROW())&lt;&gt;"",VALUE(TRIM(LEFT(INDEX(I:I,ROW()),6))),0)</f>
        <v>0</v>
      </c>
      <c r="F275" s="318"/>
      <c r="G275" s="248"/>
      <c r="H275" s="262"/>
      <c r="I275" s="249"/>
      <c r="J275" s="262"/>
      <c r="K275" s="262"/>
      <c r="L275" s="263"/>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7" cm="1">
        <f t="array" ref="E276">IF(INDEX(I:I,ROW())&lt;&gt;"",VALUE(TRIM(LEFT(INDEX(I:I,ROW()),6))),0)</f>
        <v>0</v>
      </c>
      <c r="F276" s="318"/>
      <c r="G276" s="248"/>
      <c r="H276" s="262"/>
      <c r="I276" s="249"/>
      <c r="J276" s="262"/>
      <c r="K276" s="262"/>
      <c r="L276" s="263"/>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7" cm="1">
        <f t="array" ref="E277">IF(INDEX(I:I,ROW())&lt;&gt;"",VALUE(TRIM(LEFT(INDEX(I:I,ROW()),6))),0)</f>
        <v>0</v>
      </c>
      <c r="F277" s="318"/>
      <c r="G277" s="248"/>
      <c r="H277" s="262"/>
      <c r="I277" s="249"/>
      <c r="J277" s="262"/>
      <c r="K277" s="262"/>
      <c r="L277" s="263"/>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7" cm="1">
        <f t="array" ref="E278">IF(INDEX(I:I,ROW())&lt;&gt;"",VALUE(TRIM(LEFT(INDEX(I:I,ROW()),6))),0)</f>
        <v>0</v>
      </c>
      <c r="F278" s="318"/>
      <c r="G278" s="248"/>
      <c r="H278" s="262"/>
      <c r="I278" s="249"/>
      <c r="J278" s="262"/>
      <c r="K278" s="262"/>
      <c r="L278" s="263"/>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7" cm="1">
        <f t="array" ref="E279">IF(INDEX(I:I,ROW())&lt;&gt;"",VALUE(TRIM(LEFT(INDEX(I:I,ROW()),6))),0)</f>
        <v>0</v>
      </c>
      <c r="F279" s="318"/>
      <c r="G279" s="248"/>
      <c r="H279" s="262"/>
      <c r="I279" s="249"/>
      <c r="J279" s="262"/>
      <c r="K279" s="262"/>
      <c r="L279" s="263"/>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7" cm="1">
        <f t="array" ref="E280">IF(INDEX(I:I,ROW())&lt;&gt;"",VALUE(TRIM(LEFT(INDEX(I:I,ROW()),6))),0)</f>
        <v>0</v>
      </c>
      <c r="F280" s="318"/>
      <c r="G280" s="248"/>
      <c r="H280" s="262"/>
      <c r="I280" s="249"/>
      <c r="J280" s="262"/>
      <c r="K280" s="262"/>
      <c r="L280" s="263"/>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7" cm="1">
        <f t="array" ref="E281">IF(INDEX(I:I,ROW())&lt;&gt;"",VALUE(TRIM(LEFT(INDEX(I:I,ROW()),6))),0)</f>
        <v>0</v>
      </c>
      <c r="F281" s="318"/>
      <c r="G281" s="248"/>
      <c r="H281" s="262"/>
      <c r="I281" s="249"/>
      <c r="J281" s="262"/>
      <c r="K281" s="262"/>
      <c r="L281" s="263"/>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7" cm="1">
        <f t="array" ref="E282">IF(INDEX(I:I,ROW())&lt;&gt;"",VALUE(TRIM(LEFT(INDEX(I:I,ROW()),6))),0)</f>
        <v>0</v>
      </c>
      <c r="F282" s="318"/>
      <c r="G282" s="248"/>
      <c r="H282" s="262"/>
      <c r="I282" s="249"/>
      <c r="J282" s="262"/>
      <c r="K282" s="262"/>
      <c r="L282" s="263"/>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7" cm="1">
        <f t="array" ref="E283">IF(INDEX(I:I,ROW())&lt;&gt;"",VALUE(TRIM(LEFT(INDEX(I:I,ROW()),6))),0)</f>
        <v>0</v>
      </c>
      <c r="F283" s="318"/>
      <c r="G283" s="248"/>
      <c r="H283" s="262"/>
      <c r="I283" s="249"/>
      <c r="J283" s="262"/>
      <c r="K283" s="262"/>
      <c r="L283" s="263"/>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7" cm="1">
        <f t="array" ref="E284">IF(INDEX(I:I,ROW())&lt;&gt;"",VALUE(TRIM(LEFT(INDEX(I:I,ROW()),6))),0)</f>
        <v>0</v>
      </c>
      <c r="F284" s="318"/>
      <c r="G284" s="248"/>
      <c r="H284" s="262"/>
      <c r="I284" s="249"/>
      <c r="J284" s="262"/>
      <c r="K284" s="262"/>
      <c r="L284" s="263"/>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7" cm="1">
        <f t="array" ref="E285">IF(INDEX(I:I,ROW())&lt;&gt;"",VALUE(TRIM(LEFT(INDEX(I:I,ROW()),6))),0)</f>
        <v>0</v>
      </c>
      <c r="F285" s="318"/>
      <c r="G285" s="248"/>
      <c r="H285" s="262"/>
      <c r="I285" s="249"/>
      <c r="J285" s="262"/>
      <c r="K285" s="262"/>
      <c r="L285" s="263"/>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7" cm="1">
        <f t="array" ref="E286">IF(INDEX(I:I,ROW())&lt;&gt;"",VALUE(TRIM(LEFT(INDEX(I:I,ROW()),6))),0)</f>
        <v>0</v>
      </c>
      <c r="F286" s="318"/>
      <c r="G286" s="248"/>
      <c r="H286" s="262"/>
      <c r="I286" s="249"/>
      <c r="J286" s="262"/>
      <c r="K286" s="262"/>
      <c r="L286" s="263"/>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7" cm="1">
        <f t="array" ref="E287">IF(INDEX(I:I,ROW())&lt;&gt;"",VALUE(TRIM(LEFT(INDEX(I:I,ROW()),6))),0)</f>
        <v>0</v>
      </c>
      <c r="F287" s="318"/>
      <c r="G287" s="248"/>
      <c r="H287" s="262"/>
      <c r="I287" s="249"/>
      <c r="J287" s="262"/>
      <c r="K287" s="262"/>
      <c r="L287" s="263"/>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7" cm="1">
        <f t="array" ref="E288">IF(INDEX(I:I,ROW())&lt;&gt;"",VALUE(TRIM(LEFT(INDEX(I:I,ROW()),6))),0)</f>
        <v>0</v>
      </c>
      <c r="F288" s="318"/>
      <c r="G288" s="248"/>
      <c r="H288" s="262"/>
      <c r="I288" s="249"/>
      <c r="J288" s="262"/>
      <c r="K288" s="262"/>
      <c r="L288" s="263"/>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7" cm="1">
        <f t="array" ref="E289">IF(INDEX(I:I,ROW())&lt;&gt;"",VALUE(TRIM(LEFT(INDEX(I:I,ROW()),6))),0)</f>
        <v>0</v>
      </c>
      <c r="F289" s="318"/>
      <c r="G289" s="248"/>
      <c r="H289" s="262"/>
      <c r="I289" s="249"/>
      <c r="J289" s="262"/>
      <c r="K289" s="262"/>
      <c r="L289" s="263"/>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7" cm="1">
        <f t="array" ref="E290">IF(INDEX(I:I,ROW())&lt;&gt;"",VALUE(TRIM(LEFT(INDEX(I:I,ROW()),6))),0)</f>
        <v>0</v>
      </c>
      <c r="F290" s="318"/>
      <c r="G290" s="248"/>
      <c r="H290" s="262"/>
      <c r="I290" s="249"/>
      <c r="J290" s="262"/>
      <c r="K290" s="262"/>
      <c r="L290" s="263"/>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7" cm="1">
        <f t="array" ref="E291">IF(INDEX(I:I,ROW())&lt;&gt;"",VALUE(TRIM(LEFT(INDEX(I:I,ROW()),6))),0)</f>
        <v>0</v>
      </c>
      <c r="F291" s="318"/>
      <c r="G291" s="248"/>
      <c r="H291" s="262"/>
      <c r="I291" s="249"/>
      <c r="J291" s="262"/>
      <c r="K291" s="262"/>
      <c r="L291" s="263"/>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7" cm="1">
        <f t="array" ref="E292">IF(INDEX(I:I,ROW())&lt;&gt;"",VALUE(TRIM(LEFT(INDEX(I:I,ROW()),6))),0)</f>
        <v>0</v>
      </c>
      <c r="F292" s="318"/>
      <c r="G292" s="248"/>
      <c r="H292" s="262"/>
      <c r="I292" s="249"/>
      <c r="J292" s="262"/>
      <c r="K292" s="262"/>
      <c r="L292" s="263"/>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7" cm="1">
        <f t="array" ref="E293">IF(INDEX(I:I,ROW())&lt;&gt;"",VALUE(TRIM(LEFT(INDEX(I:I,ROW()),6))),0)</f>
        <v>0</v>
      </c>
      <c r="F293" s="318"/>
      <c r="G293" s="248"/>
      <c r="H293" s="262"/>
      <c r="I293" s="249"/>
      <c r="J293" s="262"/>
      <c r="K293" s="262"/>
      <c r="L293" s="263"/>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7" cm="1">
        <f t="array" ref="E294">IF(INDEX(I:I,ROW())&lt;&gt;"",VALUE(TRIM(LEFT(INDEX(I:I,ROW()),6))),0)</f>
        <v>0</v>
      </c>
      <c r="F294" s="318"/>
      <c r="G294" s="248"/>
      <c r="H294" s="262"/>
      <c r="I294" s="249"/>
      <c r="J294" s="262"/>
      <c r="K294" s="262"/>
      <c r="L294" s="263"/>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7" cm="1">
        <f t="array" ref="E295">IF(INDEX(I:I,ROW())&lt;&gt;"",VALUE(TRIM(LEFT(INDEX(I:I,ROW()),6))),0)</f>
        <v>0</v>
      </c>
      <c r="F295" s="318"/>
      <c r="G295" s="248"/>
      <c r="H295" s="262"/>
      <c r="I295" s="249"/>
      <c r="J295" s="262"/>
      <c r="K295" s="262"/>
      <c r="L295" s="263"/>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7" cm="1">
        <f t="array" ref="E296">IF(INDEX(I:I,ROW())&lt;&gt;"",VALUE(TRIM(LEFT(INDEX(I:I,ROW()),6))),0)</f>
        <v>0</v>
      </c>
      <c r="F296" s="318"/>
      <c r="G296" s="248"/>
      <c r="H296" s="262"/>
      <c r="I296" s="249"/>
      <c r="J296" s="262"/>
      <c r="K296" s="262"/>
      <c r="L296" s="263"/>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7" cm="1">
        <f t="array" ref="E297">IF(INDEX(I:I,ROW())&lt;&gt;"",VALUE(TRIM(LEFT(INDEX(I:I,ROW()),6))),0)</f>
        <v>0</v>
      </c>
      <c r="F297" s="318"/>
      <c r="G297" s="248"/>
      <c r="H297" s="262"/>
      <c r="I297" s="249"/>
      <c r="J297" s="262"/>
      <c r="K297" s="262"/>
      <c r="L297" s="263"/>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7" cm="1">
        <f t="array" ref="E298">IF(INDEX(I:I,ROW())&lt;&gt;"",VALUE(TRIM(LEFT(INDEX(I:I,ROW()),6))),0)</f>
        <v>0</v>
      </c>
      <c r="F298" s="318"/>
      <c r="G298" s="248"/>
      <c r="H298" s="262"/>
      <c r="I298" s="249"/>
      <c r="J298" s="262"/>
      <c r="K298" s="262"/>
      <c r="L298" s="263"/>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7" cm="1">
        <f t="array" ref="E299">IF(INDEX(I:I,ROW())&lt;&gt;"",VALUE(TRIM(LEFT(INDEX(I:I,ROW()),6))),0)</f>
        <v>0</v>
      </c>
      <c r="F299" s="318"/>
      <c r="G299" s="248"/>
      <c r="H299" s="262"/>
      <c r="I299" s="249"/>
      <c r="J299" s="262"/>
      <c r="K299" s="262"/>
      <c r="L299" s="263"/>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7" cm="1">
        <f t="array" ref="E300">IF(INDEX(I:I,ROW())&lt;&gt;"",VALUE(TRIM(LEFT(INDEX(I:I,ROW()),6))),0)</f>
        <v>0</v>
      </c>
      <c r="F300" s="318"/>
      <c r="G300" s="248"/>
      <c r="H300" s="262"/>
      <c r="I300" s="249"/>
      <c r="J300" s="262"/>
      <c r="K300" s="262"/>
      <c r="L300" s="263"/>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7" cm="1">
        <f t="array" ref="E301">IF(INDEX(I:I,ROW())&lt;&gt;"",VALUE(TRIM(LEFT(INDEX(I:I,ROW()),6))),0)</f>
        <v>0</v>
      </c>
      <c r="F301" s="318"/>
      <c r="G301" s="248"/>
      <c r="H301" s="262"/>
      <c r="I301" s="249"/>
      <c r="J301" s="262"/>
      <c r="K301" s="262"/>
      <c r="L301" s="263"/>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7" cm="1">
        <f t="array" ref="E302">IF(INDEX(I:I,ROW())&lt;&gt;"",VALUE(TRIM(LEFT(INDEX(I:I,ROW()),6))),0)</f>
        <v>0</v>
      </c>
      <c r="F302" s="318"/>
      <c r="G302" s="248"/>
      <c r="H302" s="262"/>
      <c r="I302" s="249"/>
      <c r="J302" s="262"/>
      <c r="K302" s="262"/>
      <c r="L302" s="263"/>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7" cm="1">
        <f t="array" ref="E303">IF(INDEX(I:I,ROW())&lt;&gt;"",VALUE(TRIM(LEFT(INDEX(I:I,ROW()),6))),0)</f>
        <v>0</v>
      </c>
      <c r="F303" s="318"/>
      <c r="G303" s="248"/>
      <c r="H303" s="262"/>
      <c r="I303" s="249"/>
      <c r="J303" s="262"/>
      <c r="K303" s="262"/>
      <c r="L303" s="263"/>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7" cm="1">
        <f t="array" ref="E304">IF(INDEX(I:I,ROW())&lt;&gt;"",VALUE(TRIM(LEFT(INDEX(I:I,ROW()),6))),0)</f>
        <v>0</v>
      </c>
      <c r="F304" s="318"/>
      <c r="G304" s="248"/>
      <c r="H304" s="262"/>
      <c r="I304" s="249"/>
      <c r="J304" s="262"/>
      <c r="K304" s="262"/>
      <c r="L304" s="263"/>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7" cm="1">
        <f t="array" ref="E305">IF(INDEX(I:I,ROW())&lt;&gt;"",VALUE(TRIM(LEFT(INDEX(I:I,ROW()),6))),0)</f>
        <v>0</v>
      </c>
      <c r="F305" s="318"/>
      <c r="G305" s="248"/>
      <c r="H305" s="262"/>
      <c r="I305" s="249"/>
      <c r="J305" s="262"/>
      <c r="K305" s="262"/>
      <c r="L305" s="263"/>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7" cm="1">
        <f t="array" ref="E306">IF(INDEX(I:I,ROW())&lt;&gt;"",VALUE(TRIM(LEFT(INDEX(I:I,ROW()),6))),0)</f>
        <v>0</v>
      </c>
      <c r="F306" s="318"/>
      <c r="G306" s="248"/>
      <c r="H306" s="262"/>
      <c r="I306" s="249"/>
      <c r="J306" s="262"/>
      <c r="K306" s="262"/>
      <c r="L306" s="263"/>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7" cm="1">
        <f t="array" ref="E307">IF(INDEX(I:I,ROW())&lt;&gt;"",VALUE(TRIM(LEFT(INDEX(I:I,ROW()),6))),0)</f>
        <v>0</v>
      </c>
      <c r="F307" s="318"/>
      <c r="G307" s="248"/>
      <c r="H307" s="262"/>
      <c r="I307" s="249"/>
      <c r="J307" s="262"/>
      <c r="K307" s="262"/>
      <c r="L307" s="263"/>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7" cm="1">
        <f t="array" ref="E308">IF(INDEX(I:I,ROW())&lt;&gt;"",VALUE(TRIM(LEFT(INDEX(I:I,ROW()),6))),0)</f>
        <v>0</v>
      </c>
      <c r="F308" s="318"/>
      <c r="G308" s="248"/>
      <c r="H308" s="262"/>
      <c r="I308" s="249"/>
      <c r="J308" s="262"/>
      <c r="K308" s="262"/>
      <c r="L308" s="263"/>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7" cm="1">
        <f t="array" ref="E309">IF(INDEX(I:I,ROW())&lt;&gt;"",VALUE(TRIM(LEFT(INDEX(I:I,ROW()),6))),0)</f>
        <v>0</v>
      </c>
      <c r="F309" s="318"/>
      <c r="G309" s="248"/>
      <c r="H309" s="262"/>
      <c r="I309" s="249"/>
      <c r="J309" s="262"/>
      <c r="K309" s="262"/>
      <c r="L309" s="263"/>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7" cm="1">
        <f t="array" ref="E310">IF(INDEX(I:I,ROW())&lt;&gt;"",VALUE(TRIM(LEFT(INDEX(I:I,ROW()),6))),0)</f>
        <v>0</v>
      </c>
      <c r="F310" s="318"/>
      <c r="G310" s="248"/>
      <c r="H310" s="262"/>
      <c r="I310" s="249"/>
      <c r="J310" s="262"/>
      <c r="K310" s="262"/>
      <c r="L310" s="263"/>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7" cm="1">
        <f t="array" ref="E311">IF(INDEX(I:I,ROW())&lt;&gt;"",VALUE(TRIM(LEFT(INDEX(I:I,ROW()),6))),0)</f>
        <v>0</v>
      </c>
      <c r="F311" s="318"/>
      <c r="G311" s="248"/>
      <c r="H311" s="262"/>
      <c r="I311" s="249"/>
      <c r="J311" s="262"/>
      <c r="K311" s="262"/>
      <c r="L311" s="263"/>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7" cm="1">
        <f t="array" ref="E312">IF(INDEX(I:I,ROW())&lt;&gt;"",VALUE(TRIM(LEFT(INDEX(I:I,ROW()),6))),0)</f>
        <v>0</v>
      </c>
      <c r="F312" s="318"/>
      <c r="G312" s="248"/>
      <c r="H312" s="262"/>
      <c r="I312" s="249"/>
      <c r="J312" s="262"/>
      <c r="K312" s="262"/>
      <c r="L312" s="263"/>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7" cm="1">
        <f t="array" ref="E313">IF(INDEX(I:I,ROW())&lt;&gt;"",VALUE(TRIM(LEFT(INDEX(I:I,ROW()),6))),0)</f>
        <v>0</v>
      </c>
      <c r="F313" s="318"/>
      <c r="G313" s="248"/>
      <c r="H313" s="262"/>
      <c r="I313" s="249"/>
      <c r="J313" s="262"/>
      <c r="K313" s="262"/>
      <c r="L313" s="263"/>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7" cm="1">
        <f t="array" ref="E314">IF(INDEX(I:I,ROW())&lt;&gt;"",VALUE(TRIM(LEFT(INDEX(I:I,ROW()),6))),0)</f>
        <v>0</v>
      </c>
      <c r="F314" s="318"/>
      <c r="G314" s="248"/>
      <c r="H314" s="262"/>
      <c r="I314" s="249"/>
      <c r="J314" s="262"/>
      <c r="K314" s="262"/>
      <c r="L314" s="263"/>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7" cm="1">
        <f t="array" ref="E315">IF(INDEX(I:I,ROW())&lt;&gt;"",VALUE(TRIM(LEFT(INDEX(I:I,ROW()),6))),0)</f>
        <v>0</v>
      </c>
      <c r="F315" s="318"/>
      <c r="G315" s="248"/>
      <c r="H315" s="262"/>
      <c r="I315" s="249"/>
      <c r="J315" s="262"/>
      <c r="K315" s="262"/>
      <c r="L315" s="263"/>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7" cm="1">
        <f t="array" ref="E316">IF(INDEX(I:I,ROW())&lt;&gt;"",VALUE(TRIM(LEFT(INDEX(I:I,ROW()),6))),0)</f>
        <v>0</v>
      </c>
      <c r="F316" s="318"/>
      <c r="G316" s="248"/>
      <c r="H316" s="262"/>
      <c r="I316" s="249"/>
      <c r="J316" s="262"/>
      <c r="K316" s="262"/>
      <c r="L316" s="263"/>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7" cm="1">
        <f t="array" ref="E317">IF(INDEX(I:I,ROW())&lt;&gt;"",VALUE(TRIM(LEFT(INDEX(I:I,ROW()),6))),0)</f>
        <v>0</v>
      </c>
      <c r="F317" s="318"/>
      <c r="G317" s="248"/>
      <c r="H317" s="262"/>
      <c r="I317" s="249"/>
      <c r="J317" s="262"/>
      <c r="K317" s="262"/>
      <c r="L317" s="263"/>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7" cm="1">
        <f t="array" ref="E318">IF(INDEX(I:I,ROW())&lt;&gt;"",VALUE(TRIM(LEFT(INDEX(I:I,ROW()),6))),0)</f>
        <v>0</v>
      </c>
      <c r="F318" s="318"/>
      <c r="G318" s="248"/>
      <c r="H318" s="262"/>
      <c r="I318" s="249"/>
      <c r="J318" s="262"/>
      <c r="K318" s="262"/>
      <c r="L318" s="263"/>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7" cm="1">
        <f t="array" ref="E319">IF(INDEX(I:I,ROW())&lt;&gt;"",VALUE(TRIM(LEFT(INDEX(I:I,ROW()),6))),0)</f>
        <v>0</v>
      </c>
      <c r="F319" s="318"/>
      <c r="G319" s="248"/>
      <c r="H319" s="262"/>
      <c r="I319" s="249"/>
      <c r="J319" s="262"/>
      <c r="K319" s="262"/>
      <c r="L319" s="263"/>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7" cm="1">
        <f t="array" ref="E320">IF(INDEX(I:I,ROW())&lt;&gt;"",VALUE(TRIM(LEFT(INDEX(I:I,ROW()),6))),0)</f>
        <v>0</v>
      </c>
      <c r="F320" s="318"/>
      <c r="G320" s="248"/>
      <c r="H320" s="262"/>
      <c r="I320" s="249"/>
      <c r="J320" s="262"/>
      <c r="K320" s="262"/>
      <c r="L320" s="263"/>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7" cm="1">
        <f t="array" ref="E321">IF(INDEX(I:I,ROW())&lt;&gt;"",VALUE(TRIM(LEFT(INDEX(I:I,ROW()),6))),0)</f>
        <v>0</v>
      </c>
      <c r="F321" s="318"/>
      <c r="G321" s="248"/>
      <c r="H321" s="262"/>
      <c r="I321" s="249"/>
      <c r="J321" s="262"/>
      <c r="K321" s="262"/>
      <c r="L321" s="263"/>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7" cm="1">
        <f t="array" ref="E322">IF(INDEX(I:I,ROW())&lt;&gt;"",VALUE(TRIM(LEFT(INDEX(I:I,ROW()),6))),0)</f>
        <v>0</v>
      </c>
      <c r="F322" s="318"/>
      <c r="G322" s="248"/>
      <c r="H322" s="262"/>
      <c r="I322" s="249"/>
      <c r="J322" s="262"/>
      <c r="K322" s="262"/>
      <c r="L322" s="263"/>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7" cm="1">
        <f t="array" ref="E323">IF(INDEX(I:I,ROW())&lt;&gt;"",VALUE(TRIM(LEFT(INDEX(I:I,ROW()),6))),0)</f>
        <v>0</v>
      </c>
      <c r="F323" s="318"/>
      <c r="G323" s="248"/>
      <c r="H323" s="262"/>
      <c r="I323" s="249"/>
      <c r="J323" s="262"/>
      <c r="K323" s="262"/>
      <c r="L323" s="263"/>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7" cm="1">
        <f t="array" ref="E324">IF(INDEX(I:I,ROW())&lt;&gt;"",VALUE(TRIM(LEFT(INDEX(I:I,ROW()),6))),0)</f>
        <v>0</v>
      </c>
      <c r="F324" s="318"/>
      <c r="G324" s="248"/>
      <c r="H324" s="262"/>
      <c r="I324" s="249"/>
      <c r="J324" s="262"/>
      <c r="K324" s="262"/>
      <c r="L324" s="263"/>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7" cm="1">
        <f t="array" ref="E325">IF(INDEX(I:I,ROW())&lt;&gt;"",VALUE(TRIM(LEFT(INDEX(I:I,ROW()),6))),0)</f>
        <v>0</v>
      </c>
      <c r="F325" s="318"/>
      <c r="G325" s="248"/>
      <c r="H325" s="262"/>
      <c r="I325" s="249"/>
      <c r="J325" s="262"/>
      <c r="K325" s="262"/>
      <c r="L325" s="263"/>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7" cm="1">
        <f t="array" ref="E326">IF(INDEX(I:I,ROW())&lt;&gt;"",VALUE(TRIM(LEFT(INDEX(I:I,ROW()),6))),0)</f>
        <v>0</v>
      </c>
      <c r="F326" s="318"/>
      <c r="G326" s="248"/>
      <c r="H326" s="262"/>
      <c r="I326" s="249"/>
      <c r="J326" s="262"/>
      <c r="K326" s="262"/>
      <c r="L326" s="263"/>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7" cm="1">
        <f t="array" ref="E327">IF(INDEX(I:I,ROW())&lt;&gt;"",VALUE(TRIM(LEFT(INDEX(I:I,ROW()),6))),0)</f>
        <v>0</v>
      </c>
      <c r="F327" s="318"/>
      <c r="G327" s="248"/>
      <c r="H327" s="262"/>
      <c r="I327" s="249"/>
      <c r="J327" s="262"/>
      <c r="K327" s="262"/>
      <c r="L327" s="263"/>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7" cm="1">
        <f t="array" ref="E328">IF(INDEX(I:I,ROW())&lt;&gt;"",VALUE(TRIM(LEFT(INDEX(I:I,ROW()),6))),0)</f>
        <v>0</v>
      </c>
      <c r="F328" s="318"/>
      <c r="G328" s="248"/>
      <c r="H328" s="262"/>
      <c r="I328" s="249"/>
      <c r="J328" s="262"/>
      <c r="K328" s="262"/>
      <c r="L328" s="263"/>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7" cm="1">
        <f t="array" ref="E329">IF(INDEX(I:I,ROW())&lt;&gt;"",VALUE(TRIM(LEFT(INDEX(I:I,ROW()),6))),0)</f>
        <v>0</v>
      </c>
      <c r="F329" s="318"/>
      <c r="G329" s="248"/>
      <c r="H329" s="262"/>
      <c r="I329" s="249"/>
      <c r="J329" s="262"/>
      <c r="K329" s="262"/>
      <c r="L329" s="263"/>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7" cm="1">
        <f t="array" ref="E330">IF(INDEX(I:I,ROW())&lt;&gt;"",VALUE(TRIM(LEFT(INDEX(I:I,ROW()),6))),0)</f>
        <v>0</v>
      </c>
      <c r="F330" s="318"/>
      <c r="G330" s="248"/>
      <c r="H330" s="262"/>
      <c r="I330" s="249"/>
      <c r="J330" s="262"/>
      <c r="K330" s="262"/>
      <c r="L330" s="263"/>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7" cm="1">
        <f t="array" ref="E331">IF(INDEX(I:I,ROW())&lt;&gt;"",VALUE(TRIM(LEFT(INDEX(I:I,ROW()),6))),0)</f>
        <v>0</v>
      </c>
      <c r="F331" s="318"/>
      <c r="G331" s="248"/>
      <c r="H331" s="262"/>
      <c r="I331" s="249"/>
      <c r="J331" s="262"/>
      <c r="K331" s="262"/>
      <c r="L331" s="263"/>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7" cm="1">
        <f t="array" ref="E332">IF(INDEX(I:I,ROW())&lt;&gt;"",VALUE(TRIM(LEFT(INDEX(I:I,ROW()),6))),0)</f>
        <v>0</v>
      </c>
      <c r="F332" s="318"/>
      <c r="G332" s="248"/>
      <c r="H332" s="262"/>
      <c r="I332" s="249"/>
      <c r="J332" s="262"/>
      <c r="K332" s="262"/>
      <c r="L332" s="263"/>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7" cm="1">
        <f t="array" ref="E333">IF(INDEX(I:I,ROW())&lt;&gt;"",VALUE(TRIM(LEFT(INDEX(I:I,ROW()),6))),0)</f>
        <v>0</v>
      </c>
      <c r="F333" s="318"/>
      <c r="G333" s="248"/>
      <c r="H333" s="262"/>
      <c r="I333" s="249"/>
      <c r="J333" s="262"/>
      <c r="K333" s="262"/>
      <c r="L333" s="263"/>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7" cm="1">
        <f t="array" ref="E334">IF(INDEX(I:I,ROW())&lt;&gt;"",VALUE(TRIM(LEFT(INDEX(I:I,ROW()),6))),0)</f>
        <v>0</v>
      </c>
      <c r="F334" s="318"/>
      <c r="G334" s="248"/>
      <c r="H334" s="262"/>
      <c r="I334" s="249"/>
      <c r="J334" s="262"/>
      <c r="K334" s="262"/>
      <c r="L334" s="263"/>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7" cm="1">
        <f t="array" ref="E335">IF(INDEX(I:I,ROW())&lt;&gt;"",VALUE(TRIM(LEFT(INDEX(I:I,ROW()),6))),0)</f>
        <v>0</v>
      </c>
      <c r="F335" s="318"/>
      <c r="G335" s="248"/>
      <c r="H335" s="262"/>
      <c r="I335" s="249"/>
      <c r="J335" s="262"/>
      <c r="K335" s="262"/>
      <c r="L335" s="263"/>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7" cm="1">
        <f t="array" ref="E336">IF(INDEX(I:I,ROW())&lt;&gt;"",VALUE(TRIM(LEFT(INDEX(I:I,ROW()),6))),0)</f>
        <v>0</v>
      </c>
      <c r="F336" s="318"/>
      <c r="G336" s="248"/>
      <c r="H336" s="262"/>
      <c r="I336" s="249"/>
      <c r="J336" s="262"/>
      <c r="K336" s="262"/>
      <c r="L336" s="263"/>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7" cm="1">
        <f t="array" ref="E337">IF(INDEX(I:I,ROW())&lt;&gt;"",VALUE(TRIM(LEFT(INDEX(I:I,ROW()),6))),0)</f>
        <v>0</v>
      </c>
      <c r="F337" s="318"/>
      <c r="G337" s="248"/>
      <c r="H337" s="262"/>
      <c r="I337" s="249"/>
      <c r="J337" s="262"/>
      <c r="K337" s="262"/>
      <c r="L337" s="263"/>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7" cm="1">
        <f t="array" ref="E338">IF(INDEX(I:I,ROW())&lt;&gt;"",VALUE(TRIM(LEFT(INDEX(I:I,ROW()),6))),0)</f>
        <v>0</v>
      </c>
      <c r="F338" s="318"/>
      <c r="G338" s="248"/>
      <c r="H338" s="262"/>
      <c r="I338" s="249"/>
      <c r="J338" s="262"/>
      <c r="K338" s="262"/>
      <c r="L338" s="263"/>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7" cm="1">
        <f t="array" ref="E339">IF(INDEX(I:I,ROW())&lt;&gt;"",VALUE(TRIM(LEFT(INDEX(I:I,ROW()),6))),0)</f>
        <v>0</v>
      </c>
      <c r="F339" s="318"/>
      <c r="G339" s="248"/>
      <c r="H339" s="262"/>
      <c r="I339" s="249"/>
      <c r="J339" s="262"/>
      <c r="K339" s="262"/>
      <c r="L339" s="263"/>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7" cm="1">
        <f t="array" ref="E340">IF(INDEX(I:I,ROW())&lt;&gt;"",VALUE(TRIM(LEFT(INDEX(I:I,ROW()),6))),0)</f>
        <v>0</v>
      </c>
      <c r="F340" s="318"/>
      <c r="G340" s="248"/>
      <c r="H340" s="262"/>
      <c r="I340" s="249"/>
      <c r="J340" s="262"/>
      <c r="K340" s="262"/>
      <c r="L340" s="263"/>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7" cm="1">
        <f t="array" ref="E341">IF(INDEX(I:I,ROW())&lt;&gt;"",VALUE(TRIM(LEFT(INDEX(I:I,ROW()),6))),0)</f>
        <v>0</v>
      </c>
      <c r="F341" s="318"/>
      <c r="G341" s="248"/>
      <c r="H341" s="262"/>
      <c r="I341" s="249"/>
      <c r="J341" s="262"/>
      <c r="K341" s="262"/>
      <c r="L341" s="263"/>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7" cm="1">
        <f t="array" ref="E342">IF(INDEX(I:I,ROW())&lt;&gt;"",VALUE(TRIM(LEFT(INDEX(I:I,ROW()),6))),0)</f>
        <v>0</v>
      </c>
      <c r="F342" s="318"/>
      <c r="G342" s="248"/>
      <c r="H342" s="262"/>
      <c r="I342" s="249"/>
      <c r="J342" s="262"/>
      <c r="K342" s="262"/>
      <c r="L342" s="263"/>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7" cm="1">
        <f t="array" ref="E343">IF(INDEX(I:I,ROW())&lt;&gt;"",VALUE(TRIM(LEFT(INDEX(I:I,ROW()),6))),0)</f>
        <v>0</v>
      </c>
      <c r="F343" s="318"/>
      <c r="G343" s="248"/>
      <c r="H343" s="262"/>
      <c r="I343" s="249"/>
      <c r="J343" s="262"/>
      <c r="K343" s="262"/>
      <c r="L343" s="263"/>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7" cm="1">
        <f t="array" ref="E344">IF(INDEX(I:I,ROW())&lt;&gt;"",VALUE(TRIM(LEFT(INDEX(I:I,ROW()),6))),0)</f>
        <v>0</v>
      </c>
      <c r="F344" s="318"/>
      <c r="G344" s="248"/>
      <c r="H344" s="262"/>
      <c r="I344" s="249"/>
      <c r="J344" s="262"/>
      <c r="K344" s="262"/>
      <c r="L344" s="263"/>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7" cm="1">
        <f t="array" ref="E345">IF(INDEX(I:I,ROW())&lt;&gt;"",VALUE(TRIM(LEFT(INDEX(I:I,ROW()),6))),0)</f>
        <v>0</v>
      </c>
      <c r="F345" s="318"/>
      <c r="G345" s="248"/>
      <c r="H345" s="262"/>
      <c r="I345" s="249"/>
      <c r="J345" s="262"/>
      <c r="K345" s="262"/>
      <c r="L345" s="263"/>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7" cm="1">
        <f t="array" ref="E346">IF(INDEX(I:I,ROW())&lt;&gt;"",VALUE(TRIM(LEFT(INDEX(I:I,ROW()),6))),0)</f>
        <v>0</v>
      </c>
      <c r="F346" s="318"/>
      <c r="G346" s="248"/>
      <c r="H346" s="262"/>
      <c r="I346" s="249"/>
      <c r="J346" s="262"/>
      <c r="K346" s="262"/>
      <c r="L346" s="263"/>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7" cm="1">
        <f t="array" ref="E347">IF(INDEX(I:I,ROW())&lt;&gt;"",VALUE(TRIM(LEFT(INDEX(I:I,ROW()),6))),0)</f>
        <v>0</v>
      </c>
      <c r="F347" s="318"/>
      <c r="G347" s="248"/>
      <c r="H347" s="262"/>
      <c r="I347" s="249"/>
      <c r="J347" s="262"/>
      <c r="K347" s="262"/>
      <c r="L347" s="263"/>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7" cm="1">
        <f t="array" ref="E348">IF(INDEX(I:I,ROW())&lt;&gt;"",VALUE(TRIM(LEFT(INDEX(I:I,ROW()),6))),0)</f>
        <v>0</v>
      </c>
      <c r="F348" s="318"/>
      <c r="G348" s="248"/>
      <c r="H348" s="262"/>
      <c r="I348" s="249"/>
      <c r="J348" s="262"/>
      <c r="K348" s="262"/>
      <c r="L348" s="263"/>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7" cm="1">
        <f t="array" ref="E349">IF(INDEX(I:I,ROW())&lt;&gt;"",VALUE(TRIM(LEFT(INDEX(I:I,ROW()),6))),0)</f>
        <v>0</v>
      </c>
      <c r="F349" s="318"/>
      <c r="G349" s="248"/>
      <c r="H349" s="262"/>
      <c r="I349" s="249"/>
      <c r="J349" s="262"/>
      <c r="K349" s="262"/>
      <c r="L349" s="263"/>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7" cm="1">
        <f t="array" ref="E350">IF(INDEX(I:I,ROW())&lt;&gt;"",VALUE(TRIM(LEFT(INDEX(I:I,ROW()),6))),0)</f>
        <v>0</v>
      </c>
      <c r="F350" s="318"/>
      <c r="G350" s="248"/>
      <c r="H350" s="262"/>
      <c r="I350" s="249"/>
      <c r="J350" s="262"/>
      <c r="K350" s="262"/>
      <c r="L350" s="263"/>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7" cm="1">
        <f t="array" ref="E351">IF(INDEX(I:I,ROW())&lt;&gt;"",VALUE(TRIM(LEFT(INDEX(I:I,ROW()),6))),0)</f>
        <v>0</v>
      </c>
      <c r="F351" s="318"/>
      <c r="G351" s="248"/>
      <c r="H351" s="262"/>
      <c r="I351" s="249"/>
      <c r="J351" s="262"/>
      <c r="K351" s="262"/>
      <c r="L351" s="263"/>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7" cm="1">
        <f t="array" ref="E352">IF(INDEX(I:I,ROW())&lt;&gt;"",VALUE(TRIM(LEFT(INDEX(I:I,ROW()),6))),0)</f>
        <v>0</v>
      </c>
      <c r="F352" s="318"/>
      <c r="G352" s="248"/>
      <c r="H352" s="262"/>
      <c r="I352" s="249"/>
      <c r="J352" s="262"/>
      <c r="K352" s="262"/>
      <c r="L352" s="263"/>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7" cm="1">
        <f t="array" ref="E353">IF(INDEX(I:I,ROW())&lt;&gt;"",VALUE(TRIM(LEFT(INDEX(I:I,ROW()),6))),0)</f>
        <v>0</v>
      </c>
      <c r="F353" s="318"/>
      <c r="G353" s="248"/>
      <c r="H353" s="262"/>
      <c r="I353" s="249"/>
      <c r="J353" s="262"/>
      <c r="K353" s="262"/>
      <c r="L353" s="263"/>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7" cm="1">
        <f t="array" ref="E354">IF(INDEX(I:I,ROW())&lt;&gt;"",VALUE(TRIM(LEFT(INDEX(I:I,ROW()),6))),0)</f>
        <v>0</v>
      </c>
      <c r="F354" s="318"/>
      <c r="G354" s="248"/>
      <c r="H354" s="262"/>
      <c r="I354" s="249"/>
      <c r="J354" s="262"/>
      <c r="K354" s="262"/>
      <c r="L354" s="263"/>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7" cm="1">
        <f t="array" ref="E355">IF(INDEX(I:I,ROW())&lt;&gt;"",VALUE(TRIM(LEFT(INDEX(I:I,ROW()),6))),0)</f>
        <v>0</v>
      </c>
      <c r="F355" s="318"/>
      <c r="G355" s="248"/>
      <c r="H355" s="262"/>
      <c r="I355" s="249"/>
      <c r="J355" s="262"/>
      <c r="K355" s="262"/>
      <c r="L355" s="263"/>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7" cm="1">
        <f t="array" ref="E356">IF(INDEX(I:I,ROW())&lt;&gt;"",VALUE(TRIM(LEFT(INDEX(I:I,ROW()),6))),0)</f>
        <v>0</v>
      </c>
      <c r="F356" s="318"/>
      <c r="G356" s="248"/>
      <c r="H356" s="262"/>
      <c r="I356" s="249"/>
      <c r="J356" s="262"/>
      <c r="K356" s="262"/>
      <c r="L356" s="263"/>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7" cm="1">
        <f t="array" ref="E357">IF(INDEX(I:I,ROW())&lt;&gt;"",VALUE(TRIM(LEFT(INDEX(I:I,ROW()),6))),0)</f>
        <v>0</v>
      </c>
      <c r="F357" s="318"/>
      <c r="G357" s="248"/>
      <c r="H357" s="262"/>
      <c r="I357" s="249"/>
      <c r="J357" s="262"/>
      <c r="K357" s="262"/>
      <c r="L357" s="263"/>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7" cm="1">
        <f t="array" ref="E358">IF(INDEX(I:I,ROW())&lt;&gt;"",VALUE(TRIM(LEFT(INDEX(I:I,ROW()),6))),0)</f>
        <v>0</v>
      </c>
      <c r="F358" s="318"/>
      <c r="G358" s="248"/>
      <c r="H358" s="262"/>
      <c r="I358" s="249"/>
      <c r="J358" s="262"/>
      <c r="K358" s="262"/>
      <c r="L358" s="263"/>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7" cm="1">
        <f t="array" ref="E359">IF(INDEX(I:I,ROW())&lt;&gt;"",VALUE(TRIM(LEFT(INDEX(I:I,ROW()),6))),0)</f>
        <v>0</v>
      </c>
      <c r="F359" s="318"/>
      <c r="G359" s="248"/>
      <c r="H359" s="262"/>
      <c r="I359" s="249"/>
      <c r="J359" s="262"/>
      <c r="K359" s="262"/>
      <c r="L359" s="263"/>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7" cm="1">
        <f t="array" ref="E360">IF(INDEX(I:I,ROW())&lt;&gt;"",VALUE(TRIM(LEFT(INDEX(I:I,ROW()),6))),0)</f>
        <v>0</v>
      </c>
      <c r="F360" s="318"/>
      <c r="G360" s="248"/>
      <c r="H360" s="262"/>
      <c r="I360" s="249"/>
      <c r="J360" s="262"/>
      <c r="K360" s="262"/>
      <c r="L360" s="263"/>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7" cm="1">
        <f t="array" ref="E361">IF(INDEX(I:I,ROW())&lt;&gt;"",VALUE(TRIM(LEFT(INDEX(I:I,ROW()),6))),0)</f>
        <v>0</v>
      </c>
      <c r="F361" s="318"/>
      <c r="G361" s="248"/>
      <c r="H361" s="262"/>
      <c r="I361" s="249"/>
      <c r="J361" s="262"/>
      <c r="K361" s="262"/>
      <c r="L361" s="263"/>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7" cm="1">
        <f t="array" ref="E362">IF(INDEX(I:I,ROW())&lt;&gt;"",VALUE(TRIM(LEFT(INDEX(I:I,ROW()),6))),0)</f>
        <v>0</v>
      </c>
      <c r="F362" s="318"/>
      <c r="G362" s="248"/>
      <c r="H362" s="262"/>
      <c r="I362" s="249"/>
      <c r="J362" s="262"/>
      <c r="K362" s="262"/>
      <c r="L362" s="263"/>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7" cm="1">
        <f t="array" ref="E363">IF(INDEX(I:I,ROW())&lt;&gt;"",VALUE(TRIM(LEFT(INDEX(I:I,ROW()),6))),0)</f>
        <v>0</v>
      </c>
      <c r="F363" s="318"/>
      <c r="G363" s="248"/>
      <c r="H363" s="262"/>
      <c r="I363" s="249"/>
      <c r="J363" s="262"/>
      <c r="K363" s="262"/>
      <c r="L363" s="263"/>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7" cm="1">
        <f t="array" ref="E364">IF(INDEX(I:I,ROW())&lt;&gt;"",VALUE(TRIM(LEFT(INDEX(I:I,ROW()),6))),0)</f>
        <v>0</v>
      </c>
      <c r="F364" s="318"/>
      <c r="G364" s="248"/>
      <c r="H364" s="262"/>
      <c r="I364" s="249"/>
      <c r="J364" s="262"/>
      <c r="K364" s="262"/>
      <c r="L364" s="263"/>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7" cm="1">
        <f t="array" ref="E365">IF(INDEX(I:I,ROW())&lt;&gt;"",VALUE(TRIM(LEFT(INDEX(I:I,ROW()),6))),0)</f>
        <v>0</v>
      </c>
      <c r="F365" s="318"/>
      <c r="G365" s="248"/>
      <c r="H365" s="262"/>
      <c r="I365" s="249"/>
      <c r="J365" s="262"/>
      <c r="K365" s="262"/>
      <c r="L365" s="263"/>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7" cm="1">
        <f t="array" ref="E366">IF(INDEX(I:I,ROW())&lt;&gt;"",VALUE(TRIM(LEFT(INDEX(I:I,ROW()),6))),0)</f>
        <v>0</v>
      </c>
      <c r="F366" s="318"/>
      <c r="G366" s="248"/>
      <c r="H366" s="262"/>
      <c r="I366" s="249"/>
      <c r="J366" s="262"/>
      <c r="K366" s="262"/>
      <c r="L366" s="263"/>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7" cm="1">
        <f t="array" ref="E367">IF(INDEX(I:I,ROW())&lt;&gt;"",VALUE(TRIM(LEFT(INDEX(I:I,ROW()),6))),0)</f>
        <v>0</v>
      </c>
      <c r="F367" s="318"/>
      <c r="G367" s="248"/>
      <c r="H367" s="262"/>
      <c r="I367" s="249"/>
      <c r="J367" s="262"/>
      <c r="K367" s="262"/>
      <c r="L367" s="263"/>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7" cm="1">
        <f t="array" ref="E368">IF(INDEX(I:I,ROW())&lt;&gt;"",VALUE(TRIM(LEFT(INDEX(I:I,ROW()),6))),0)</f>
        <v>0</v>
      </c>
      <c r="F368" s="318"/>
      <c r="G368" s="248"/>
      <c r="H368" s="262"/>
      <c r="I368" s="249"/>
      <c r="J368" s="262"/>
      <c r="K368" s="262"/>
      <c r="L368" s="263"/>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7" cm="1">
        <f t="array" ref="E369">IF(INDEX(I:I,ROW())&lt;&gt;"",VALUE(TRIM(LEFT(INDEX(I:I,ROW()),6))),0)</f>
        <v>0</v>
      </c>
      <c r="F369" s="318"/>
      <c r="G369" s="248"/>
      <c r="H369" s="262"/>
      <c r="I369" s="249"/>
      <c r="J369" s="262"/>
      <c r="K369" s="262"/>
      <c r="L369" s="263"/>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7" cm="1">
        <f t="array" ref="E370">IF(INDEX(I:I,ROW())&lt;&gt;"",VALUE(TRIM(LEFT(INDEX(I:I,ROW()),6))),0)</f>
        <v>0</v>
      </c>
      <c r="F370" s="318"/>
      <c r="G370" s="248"/>
      <c r="H370" s="262"/>
      <c r="I370" s="249"/>
      <c r="J370" s="262"/>
      <c r="K370" s="262"/>
      <c r="L370" s="263"/>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7" cm="1">
        <f t="array" ref="E371">IF(INDEX(I:I,ROW())&lt;&gt;"",VALUE(TRIM(LEFT(INDEX(I:I,ROW()),6))),0)</f>
        <v>0</v>
      </c>
      <c r="F371" s="318"/>
      <c r="G371" s="248"/>
      <c r="H371" s="262"/>
      <c r="I371" s="249"/>
      <c r="J371" s="262"/>
      <c r="K371" s="262"/>
      <c r="L371" s="263"/>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7" cm="1">
        <f t="array" ref="E372">IF(INDEX(I:I,ROW())&lt;&gt;"",VALUE(TRIM(LEFT(INDEX(I:I,ROW()),6))),0)</f>
        <v>0</v>
      </c>
      <c r="F372" s="318"/>
      <c r="G372" s="248"/>
      <c r="H372" s="262"/>
      <c r="I372" s="249"/>
      <c r="J372" s="262"/>
      <c r="K372" s="262"/>
      <c r="L372" s="263"/>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7" cm="1">
        <f t="array" ref="E373">IF(INDEX(I:I,ROW())&lt;&gt;"",VALUE(TRIM(LEFT(INDEX(I:I,ROW()),6))),0)</f>
        <v>0</v>
      </c>
      <c r="F373" s="318"/>
      <c r="G373" s="248"/>
      <c r="H373" s="262"/>
      <c r="I373" s="249"/>
      <c r="J373" s="262"/>
      <c r="K373" s="262"/>
      <c r="L373" s="263"/>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7" cm="1">
        <f t="array" ref="E374">IF(INDEX(I:I,ROW())&lt;&gt;"",VALUE(TRIM(LEFT(INDEX(I:I,ROW()),6))),0)</f>
        <v>0</v>
      </c>
      <c r="F374" s="318"/>
      <c r="G374" s="248"/>
      <c r="H374" s="262"/>
      <c r="I374" s="249"/>
      <c r="J374" s="262"/>
      <c r="K374" s="262"/>
      <c r="L374" s="263"/>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7" cm="1">
        <f t="array" ref="E375">IF(INDEX(I:I,ROW())&lt;&gt;"",VALUE(TRIM(LEFT(INDEX(I:I,ROW()),6))),0)</f>
        <v>0</v>
      </c>
      <c r="F375" s="318"/>
      <c r="G375" s="248"/>
      <c r="H375" s="262"/>
      <c r="I375" s="249"/>
      <c r="J375" s="262"/>
      <c r="K375" s="262"/>
      <c r="L375" s="263"/>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7" cm="1">
        <f t="array" ref="E376">IF(INDEX(I:I,ROW())&lt;&gt;"",VALUE(TRIM(LEFT(INDEX(I:I,ROW()),6))),0)</f>
        <v>0</v>
      </c>
      <c r="F376" s="318"/>
      <c r="G376" s="248"/>
      <c r="H376" s="262"/>
      <c r="I376" s="249"/>
      <c r="J376" s="262"/>
      <c r="K376" s="262"/>
      <c r="L376" s="263"/>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7" cm="1">
        <f t="array" ref="E377">IF(INDEX(I:I,ROW())&lt;&gt;"",VALUE(TRIM(LEFT(INDEX(I:I,ROW()),6))),0)</f>
        <v>0</v>
      </c>
      <c r="F377" s="318"/>
      <c r="G377" s="248"/>
      <c r="H377" s="262"/>
      <c r="I377" s="249"/>
      <c r="J377" s="262"/>
      <c r="K377" s="262"/>
      <c r="L377" s="263"/>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7" cm="1">
        <f t="array" ref="E378">IF(INDEX(I:I,ROW())&lt;&gt;"",VALUE(TRIM(LEFT(INDEX(I:I,ROW()),6))),0)</f>
        <v>0</v>
      </c>
      <c r="F378" s="318"/>
      <c r="G378" s="248"/>
      <c r="H378" s="262"/>
      <c r="I378" s="249"/>
      <c r="J378" s="262"/>
      <c r="K378" s="262"/>
      <c r="L378" s="263"/>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7" cm="1">
        <f t="array" ref="E379">IF(INDEX(I:I,ROW())&lt;&gt;"",VALUE(TRIM(LEFT(INDEX(I:I,ROW()),6))),0)</f>
        <v>0</v>
      </c>
      <c r="F379" s="318"/>
      <c r="G379" s="248"/>
      <c r="H379" s="262"/>
      <c r="I379" s="249"/>
      <c r="J379" s="262"/>
      <c r="K379" s="262"/>
      <c r="L379" s="263"/>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7" cm="1">
        <f t="array" ref="E380">IF(INDEX(I:I,ROW())&lt;&gt;"",VALUE(TRIM(LEFT(INDEX(I:I,ROW()),6))),0)</f>
        <v>0</v>
      </c>
      <c r="F380" s="318"/>
      <c r="G380" s="248"/>
      <c r="H380" s="262"/>
      <c r="I380" s="249"/>
      <c r="J380" s="262"/>
      <c r="K380" s="262"/>
      <c r="L380" s="263"/>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7" cm="1">
        <f t="array" ref="E381">IF(INDEX(I:I,ROW())&lt;&gt;"",VALUE(TRIM(LEFT(INDEX(I:I,ROW()),6))),0)</f>
        <v>0</v>
      </c>
      <c r="F381" s="318"/>
      <c r="G381" s="248"/>
      <c r="H381" s="262"/>
      <c r="I381" s="249"/>
      <c r="J381" s="262"/>
      <c r="K381" s="262"/>
      <c r="L381" s="263"/>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7" cm="1">
        <f t="array" ref="E382">IF(INDEX(I:I,ROW())&lt;&gt;"",VALUE(TRIM(LEFT(INDEX(I:I,ROW()),6))),0)</f>
        <v>0</v>
      </c>
      <c r="F382" s="318"/>
      <c r="G382" s="248"/>
      <c r="H382" s="262"/>
      <c r="I382" s="249"/>
      <c r="J382" s="262"/>
      <c r="K382" s="262"/>
      <c r="L382" s="263"/>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7" cm="1">
        <f t="array" ref="E383">IF(INDEX(I:I,ROW())&lt;&gt;"",VALUE(TRIM(LEFT(INDEX(I:I,ROW()),6))),0)</f>
        <v>0</v>
      </c>
      <c r="F383" s="318"/>
      <c r="G383" s="248"/>
      <c r="H383" s="262"/>
      <c r="I383" s="249"/>
      <c r="J383" s="262"/>
      <c r="K383" s="262"/>
      <c r="L383" s="263"/>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7" cm="1">
        <f t="array" ref="E384">IF(INDEX(I:I,ROW())&lt;&gt;"",VALUE(TRIM(LEFT(INDEX(I:I,ROW()),6))),0)</f>
        <v>0</v>
      </c>
      <c r="F384" s="318"/>
      <c r="G384" s="248"/>
      <c r="H384" s="262"/>
      <c r="I384" s="249"/>
      <c r="J384" s="262"/>
      <c r="K384" s="262"/>
      <c r="L384" s="263"/>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7" cm="1">
        <f t="array" ref="E385">IF(INDEX(I:I,ROW())&lt;&gt;"",VALUE(TRIM(LEFT(INDEX(I:I,ROW()),6))),0)</f>
        <v>0</v>
      </c>
      <c r="F385" s="318"/>
      <c r="G385" s="248"/>
      <c r="H385" s="262"/>
      <c r="I385" s="249"/>
      <c r="J385" s="262"/>
      <c r="K385" s="262"/>
      <c r="L385" s="263"/>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7" cm="1">
        <f t="array" ref="E386">IF(INDEX(I:I,ROW())&lt;&gt;"",VALUE(TRIM(LEFT(INDEX(I:I,ROW()),6))),0)</f>
        <v>0</v>
      </c>
      <c r="F386" s="318"/>
      <c r="G386" s="248"/>
      <c r="H386" s="262"/>
      <c r="I386" s="249"/>
      <c r="J386" s="262"/>
      <c r="K386" s="262"/>
      <c r="L386" s="263"/>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7" cm="1">
        <f t="array" ref="E387">IF(INDEX(I:I,ROW())&lt;&gt;"",VALUE(TRIM(LEFT(INDEX(I:I,ROW()),6))),0)</f>
        <v>0</v>
      </c>
      <c r="F387" s="318"/>
      <c r="G387" s="248"/>
      <c r="H387" s="262"/>
      <c r="I387" s="249"/>
      <c r="J387" s="262"/>
      <c r="K387" s="262"/>
      <c r="L387" s="263"/>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7" cm="1">
        <f t="array" ref="E388">IF(INDEX(I:I,ROW())&lt;&gt;"",VALUE(TRIM(LEFT(INDEX(I:I,ROW()),6))),0)</f>
        <v>0</v>
      </c>
      <c r="F388" s="318"/>
      <c r="G388" s="248"/>
      <c r="H388" s="262"/>
      <c r="I388" s="249"/>
      <c r="J388" s="262"/>
      <c r="K388" s="262"/>
      <c r="L388" s="263"/>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7" cm="1">
        <f t="array" ref="E389">IF(INDEX(I:I,ROW())&lt;&gt;"",VALUE(TRIM(LEFT(INDEX(I:I,ROW()),6))),0)</f>
        <v>0</v>
      </c>
      <c r="F389" s="318"/>
      <c r="G389" s="248"/>
      <c r="H389" s="262"/>
      <c r="I389" s="249"/>
      <c r="J389" s="262"/>
      <c r="K389" s="262"/>
      <c r="L389" s="263"/>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7" cm="1">
        <f t="array" ref="E390">IF(INDEX(I:I,ROW())&lt;&gt;"",VALUE(TRIM(LEFT(INDEX(I:I,ROW()),6))),0)</f>
        <v>0</v>
      </c>
      <c r="F390" s="318"/>
      <c r="G390" s="248"/>
      <c r="H390" s="262"/>
      <c r="I390" s="249"/>
      <c r="J390" s="262"/>
      <c r="K390" s="262"/>
      <c r="L390" s="263"/>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7" cm="1">
        <f t="array" ref="E391">IF(INDEX(I:I,ROW())&lt;&gt;"",VALUE(TRIM(LEFT(INDEX(I:I,ROW()),6))),0)</f>
        <v>0</v>
      </c>
      <c r="F391" s="318"/>
      <c r="G391" s="248"/>
      <c r="H391" s="262"/>
      <c r="I391" s="249"/>
      <c r="J391" s="262"/>
      <c r="K391" s="262"/>
      <c r="L391" s="263"/>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7" cm="1">
        <f t="array" ref="E392">IF(INDEX(I:I,ROW())&lt;&gt;"",VALUE(TRIM(LEFT(INDEX(I:I,ROW()),6))),0)</f>
        <v>0</v>
      </c>
      <c r="F392" s="318"/>
      <c r="G392" s="248"/>
      <c r="H392" s="262"/>
      <c r="I392" s="249"/>
      <c r="J392" s="262"/>
      <c r="K392" s="262"/>
      <c r="L392" s="263"/>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7" cm="1">
        <f t="array" ref="E393">IF(INDEX(I:I,ROW())&lt;&gt;"",VALUE(TRIM(LEFT(INDEX(I:I,ROW()),6))),0)</f>
        <v>0</v>
      </c>
      <c r="F393" s="318"/>
      <c r="G393" s="248"/>
      <c r="H393" s="262"/>
      <c r="I393" s="249"/>
      <c r="J393" s="262"/>
      <c r="K393" s="262"/>
      <c r="L393" s="263"/>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7" cm="1">
        <f t="array" ref="E394">IF(INDEX(I:I,ROW())&lt;&gt;"",VALUE(TRIM(LEFT(INDEX(I:I,ROW()),6))),0)</f>
        <v>0</v>
      </c>
      <c r="F394" s="318"/>
      <c r="G394" s="248"/>
      <c r="H394" s="262"/>
      <c r="I394" s="249"/>
      <c r="J394" s="262"/>
      <c r="K394" s="262"/>
      <c r="L394" s="263"/>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7" cm="1">
        <f t="array" ref="E395">IF(INDEX(I:I,ROW())&lt;&gt;"",VALUE(TRIM(LEFT(INDEX(I:I,ROW()),6))),0)</f>
        <v>0</v>
      </c>
      <c r="F395" s="318"/>
      <c r="G395" s="248"/>
      <c r="H395" s="262"/>
      <c r="I395" s="249"/>
      <c r="J395" s="262"/>
      <c r="K395" s="262"/>
      <c r="L395" s="263"/>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7" cm="1">
        <f t="array" ref="E396">IF(INDEX(I:I,ROW())&lt;&gt;"",VALUE(TRIM(LEFT(INDEX(I:I,ROW()),6))),0)</f>
        <v>0</v>
      </c>
      <c r="F396" s="318"/>
      <c r="G396" s="248"/>
      <c r="H396" s="262"/>
      <c r="I396" s="249"/>
      <c r="J396" s="262"/>
      <c r="K396" s="262"/>
      <c r="L396" s="263"/>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7" cm="1">
        <f t="array" ref="E397">IF(INDEX(I:I,ROW())&lt;&gt;"",VALUE(TRIM(LEFT(INDEX(I:I,ROW()),6))),0)</f>
        <v>0</v>
      </c>
      <c r="F397" s="318"/>
      <c r="G397" s="248"/>
      <c r="H397" s="262"/>
      <c r="I397" s="249"/>
      <c r="J397" s="262"/>
      <c r="K397" s="262"/>
      <c r="L397" s="263"/>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7" cm="1">
        <f t="array" ref="E398">IF(INDEX(I:I,ROW())&lt;&gt;"",VALUE(TRIM(LEFT(INDEX(I:I,ROW()),6))),0)</f>
        <v>0</v>
      </c>
      <c r="F398" s="318"/>
      <c r="G398" s="248"/>
      <c r="H398" s="262"/>
      <c r="I398" s="249"/>
      <c r="J398" s="262"/>
      <c r="K398" s="262"/>
      <c r="L398" s="263"/>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7" cm="1">
        <f t="array" ref="E399">IF(INDEX(I:I,ROW())&lt;&gt;"",VALUE(TRIM(LEFT(INDEX(I:I,ROW()),6))),0)</f>
        <v>0</v>
      </c>
      <c r="F399" s="318"/>
      <c r="G399" s="248"/>
      <c r="H399" s="262"/>
      <c r="I399" s="249"/>
      <c r="J399" s="262"/>
      <c r="K399" s="262"/>
      <c r="L399" s="263"/>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7" cm="1">
        <f t="array" ref="E400">IF(INDEX(I:I,ROW())&lt;&gt;"",VALUE(TRIM(LEFT(INDEX(I:I,ROW()),6))),0)</f>
        <v>0</v>
      </c>
      <c r="F400" s="318"/>
      <c r="G400" s="248"/>
      <c r="H400" s="262"/>
      <c r="I400" s="249"/>
      <c r="J400" s="262"/>
      <c r="K400" s="262"/>
      <c r="L400" s="263"/>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7" cm="1">
        <f t="array" ref="E401">IF(INDEX(I:I,ROW())&lt;&gt;"",VALUE(TRIM(LEFT(INDEX(I:I,ROW()),6))),0)</f>
        <v>0</v>
      </c>
      <c r="F401" s="318"/>
      <c r="G401" s="248"/>
      <c r="H401" s="262"/>
      <c r="I401" s="249"/>
      <c r="J401" s="262"/>
      <c r="K401" s="262"/>
      <c r="L401" s="263"/>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7" cm="1">
        <f t="array" ref="E402">IF(INDEX(I:I,ROW())&lt;&gt;"",VALUE(TRIM(LEFT(INDEX(I:I,ROW()),6))),0)</f>
        <v>0</v>
      </c>
      <c r="F402" s="318"/>
      <c r="G402" s="248"/>
      <c r="H402" s="262"/>
      <c r="I402" s="249"/>
      <c r="J402" s="262"/>
      <c r="K402" s="262"/>
      <c r="L402" s="263"/>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7" cm="1">
        <f t="array" ref="E403">IF(INDEX(I:I,ROW())&lt;&gt;"",VALUE(TRIM(LEFT(INDEX(I:I,ROW()),6))),0)</f>
        <v>0</v>
      </c>
      <c r="F403" s="318"/>
      <c r="G403" s="248"/>
      <c r="H403" s="262"/>
      <c r="I403" s="249"/>
      <c r="J403" s="262"/>
      <c r="K403" s="262"/>
      <c r="L403" s="263"/>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7" cm="1">
        <f t="array" ref="E404">IF(INDEX(I:I,ROW())&lt;&gt;"",VALUE(TRIM(LEFT(INDEX(I:I,ROW()),6))),0)</f>
        <v>0</v>
      </c>
      <c r="F404" s="318"/>
      <c r="G404" s="248"/>
      <c r="H404" s="262"/>
      <c r="I404" s="249"/>
      <c r="J404" s="262"/>
      <c r="K404" s="262"/>
      <c r="L404" s="263"/>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7" cm="1">
        <f t="array" ref="E405">IF(INDEX(I:I,ROW())&lt;&gt;"",VALUE(TRIM(LEFT(INDEX(I:I,ROW()),6))),0)</f>
        <v>0</v>
      </c>
      <c r="F405" s="318"/>
      <c r="G405" s="248"/>
      <c r="H405" s="262"/>
      <c r="I405" s="249"/>
      <c r="J405" s="262"/>
      <c r="K405" s="262"/>
      <c r="L405" s="263"/>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7" cm="1">
        <f t="array" ref="E406">IF(INDEX(I:I,ROW())&lt;&gt;"",VALUE(TRIM(LEFT(INDEX(I:I,ROW()),6))),0)</f>
        <v>0</v>
      </c>
      <c r="F406" s="318"/>
      <c r="G406" s="248"/>
      <c r="H406" s="262"/>
      <c r="I406" s="249"/>
      <c r="J406" s="262"/>
      <c r="K406" s="262"/>
      <c r="L406" s="263"/>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7" cm="1">
        <f t="array" ref="E407">IF(INDEX(I:I,ROW())&lt;&gt;"",VALUE(TRIM(LEFT(INDEX(I:I,ROW()),6))),0)</f>
        <v>0</v>
      </c>
      <c r="F407" s="318"/>
      <c r="G407" s="248"/>
      <c r="H407" s="262"/>
      <c r="I407" s="249"/>
      <c r="J407" s="262"/>
      <c r="K407" s="262"/>
      <c r="L407" s="263"/>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7" cm="1">
        <f t="array" ref="E408">IF(INDEX(I:I,ROW())&lt;&gt;"",VALUE(TRIM(LEFT(INDEX(I:I,ROW()),6))),0)</f>
        <v>0</v>
      </c>
      <c r="F408" s="318"/>
      <c r="G408" s="248"/>
      <c r="H408" s="262"/>
      <c r="I408" s="249"/>
      <c r="J408" s="262"/>
      <c r="K408" s="262"/>
      <c r="L408" s="263"/>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7" cm="1">
        <f t="array" ref="E409">IF(INDEX(I:I,ROW())&lt;&gt;"",VALUE(TRIM(LEFT(INDEX(I:I,ROW()),6))),0)</f>
        <v>0</v>
      </c>
      <c r="F409" s="318"/>
      <c r="G409" s="248"/>
      <c r="H409" s="262"/>
      <c r="I409" s="249"/>
      <c r="J409" s="262"/>
      <c r="K409" s="262"/>
      <c r="L409" s="263"/>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7" cm="1">
        <f t="array" ref="E410">IF(INDEX(I:I,ROW())&lt;&gt;"",VALUE(TRIM(LEFT(INDEX(I:I,ROW()),6))),0)</f>
        <v>0</v>
      </c>
      <c r="F410" s="318"/>
      <c r="G410" s="248"/>
      <c r="H410" s="262"/>
      <c r="I410" s="249"/>
      <c r="J410" s="262"/>
      <c r="K410" s="262"/>
      <c r="L410" s="263"/>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7" cm="1">
        <f t="array" ref="E411">IF(INDEX(I:I,ROW())&lt;&gt;"",VALUE(TRIM(LEFT(INDEX(I:I,ROW()),6))),0)</f>
        <v>0</v>
      </c>
      <c r="F411" s="318"/>
      <c r="G411" s="248"/>
      <c r="H411" s="262"/>
      <c r="I411" s="249"/>
      <c r="J411" s="262"/>
      <c r="K411" s="262"/>
      <c r="L411" s="263"/>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7" cm="1">
        <f t="array" ref="E412">IF(INDEX(I:I,ROW())&lt;&gt;"",VALUE(TRIM(LEFT(INDEX(I:I,ROW()),6))),0)</f>
        <v>0</v>
      </c>
      <c r="F412" s="318"/>
      <c r="G412" s="248"/>
      <c r="H412" s="262"/>
      <c r="I412" s="249"/>
      <c r="J412" s="262"/>
      <c r="K412" s="262"/>
      <c r="L412" s="263"/>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7" cm="1">
        <f t="array" ref="E413">IF(INDEX(I:I,ROW())&lt;&gt;"",VALUE(TRIM(LEFT(INDEX(I:I,ROW()),6))),0)</f>
        <v>0</v>
      </c>
      <c r="F413" s="318"/>
      <c r="G413" s="248"/>
      <c r="H413" s="262"/>
      <c r="I413" s="249"/>
      <c r="J413" s="262"/>
      <c r="K413" s="262"/>
      <c r="L413" s="263"/>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7" cm="1">
        <f t="array" ref="E414">IF(INDEX(I:I,ROW())&lt;&gt;"",VALUE(TRIM(LEFT(INDEX(I:I,ROW()),6))),0)</f>
        <v>0</v>
      </c>
      <c r="F414" s="318"/>
      <c r="G414" s="248"/>
      <c r="H414" s="262"/>
      <c r="I414" s="249"/>
      <c r="J414" s="262"/>
      <c r="K414" s="262"/>
      <c r="L414" s="263"/>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7" cm="1">
        <f t="array" ref="E415">IF(INDEX(I:I,ROW())&lt;&gt;"",VALUE(TRIM(LEFT(INDEX(I:I,ROW()),6))),0)</f>
        <v>0</v>
      </c>
      <c r="F415" s="318"/>
      <c r="G415" s="248"/>
      <c r="H415" s="262"/>
      <c r="I415" s="249"/>
      <c r="J415" s="262"/>
      <c r="K415" s="262"/>
      <c r="L415" s="263"/>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7" cm="1">
        <f t="array" ref="E416">IF(INDEX(I:I,ROW())&lt;&gt;"",VALUE(TRIM(LEFT(INDEX(I:I,ROW()),6))),0)</f>
        <v>0</v>
      </c>
      <c r="F416" s="318"/>
      <c r="G416" s="248"/>
      <c r="H416" s="262"/>
      <c r="I416" s="249"/>
      <c r="J416" s="262"/>
      <c r="K416" s="262"/>
      <c r="L416" s="263"/>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7" cm="1">
        <f t="array" ref="E417">IF(INDEX(I:I,ROW())&lt;&gt;"",VALUE(TRIM(LEFT(INDEX(I:I,ROW()),6))),0)</f>
        <v>0</v>
      </c>
      <c r="F417" s="318"/>
      <c r="G417" s="248"/>
      <c r="H417" s="262"/>
      <c r="I417" s="249"/>
      <c r="J417" s="262"/>
      <c r="K417" s="262"/>
      <c r="L417" s="263"/>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7" cm="1">
        <f t="array" ref="E418">IF(INDEX(I:I,ROW())&lt;&gt;"",VALUE(TRIM(LEFT(INDEX(I:I,ROW()),6))),0)</f>
        <v>0</v>
      </c>
      <c r="F418" s="318"/>
      <c r="G418" s="248"/>
      <c r="H418" s="262"/>
      <c r="I418" s="249"/>
      <c r="J418" s="262"/>
      <c r="K418" s="262"/>
      <c r="L418" s="263"/>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7" cm="1">
        <f t="array" ref="E419">IF(INDEX(I:I,ROW())&lt;&gt;"",VALUE(TRIM(LEFT(INDEX(I:I,ROW()),6))),0)</f>
        <v>0</v>
      </c>
      <c r="F419" s="318"/>
      <c r="G419" s="248"/>
      <c r="H419" s="262"/>
      <c r="I419" s="249"/>
      <c r="J419" s="262"/>
      <c r="K419" s="262"/>
      <c r="L419" s="263"/>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7" cm="1">
        <f t="array" ref="E420">IF(INDEX(I:I,ROW())&lt;&gt;"",VALUE(TRIM(LEFT(INDEX(I:I,ROW()),6))),0)</f>
        <v>0</v>
      </c>
      <c r="F420" s="318"/>
      <c r="G420" s="248"/>
      <c r="H420" s="262"/>
      <c r="I420" s="249"/>
      <c r="J420" s="262"/>
      <c r="K420" s="262"/>
      <c r="L420" s="263"/>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7" cm="1">
        <f t="array" ref="E421">IF(INDEX(I:I,ROW())&lt;&gt;"",VALUE(TRIM(LEFT(INDEX(I:I,ROW()),6))),0)</f>
        <v>0</v>
      </c>
      <c r="F421" s="318"/>
      <c r="G421" s="248"/>
      <c r="H421" s="262"/>
      <c r="I421" s="249"/>
      <c r="J421" s="262"/>
      <c r="K421" s="262"/>
      <c r="L421" s="263"/>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7" cm="1">
        <f t="array" ref="E422">IF(INDEX(I:I,ROW())&lt;&gt;"",VALUE(TRIM(LEFT(INDEX(I:I,ROW()),6))),0)</f>
        <v>0</v>
      </c>
      <c r="F422" s="318"/>
      <c r="G422" s="248"/>
      <c r="H422" s="262"/>
      <c r="I422" s="249"/>
      <c r="J422" s="262"/>
      <c r="K422" s="262"/>
      <c r="L422" s="263"/>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7" cm="1">
        <f t="array" ref="E423">IF(INDEX(I:I,ROW())&lt;&gt;"",VALUE(TRIM(LEFT(INDEX(I:I,ROW()),6))),0)</f>
        <v>0</v>
      </c>
      <c r="F423" s="318"/>
      <c r="G423" s="248"/>
      <c r="H423" s="262"/>
      <c r="I423" s="249"/>
      <c r="J423" s="262"/>
      <c r="K423" s="262"/>
      <c r="L423" s="263"/>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7" cm="1">
        <f t="array" ref="E424">IF(INDEX(I:I,ROW())&lt;&gt;"",VALUE(TRIM(LEFT(INDEX(I:I,ROW()),6))),0)</f>
        <v>0</v>
      </c>
      <c r="F424" s="318"/>
      <c r="G424" s="248"/>
      <c r="H424" s="262"/>
      <c r="I424" s="249"/>
      <c r="J424" s="262"/>
      <c r="K424" s="262"/>
      <c r="L424" s="263"/>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7" cm="1">
        <f t="array" ref="E425">IF(INDEX(I:I,ROW())&lt;&gt;"",VALUE(TRIM(LEFT(INDEX(I:I,ROW()),6))),0)</f>
        <v>0</v>
      </c>
      <c r="F425" s="318"/>
      <c r="G425" s="248"/>
      <c r="H425" s="262"/>
      <c r="I425" s="249"/>
      <c r="J425" s="262"/>
      <c r="K425" s="262"/>
      <c r="L425" s="263"/>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7" cm="1">
        <f t="array" ref="E426">IF(INDEX(I:I,ROW())&lt;&gt;"",VALUE(TRIM(LEFT(INDEX(I:I,ROW()),6))),0)</f>
        <v>0</v>
      </c>
      <c r="F426" s="318"/>
      <c r="G426" s="248"/>
      <c r="H426" s="262"/>
      <c r="I426" s="249"/>
      <c r="J426" s="262"/>
      <c r="K426" s="262"/>
      <c r="L426" s="263"/>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7" cm="1">
        <f t="array" ref="E427">IF(INDEX(I:I,ROW())&lt;&gt;"",VALUE(TRIM(LEFT(INDEX(I:I,ROW()),6))),0)</f>
        <v>0</v>
      </c>
      <c r="F427" s="318"/>
      <c r="G427" s="248"/>
      <c r="H427" s="262"/>
      <c r="I427" s="249"/>
      <c r="J427" s="262"/>
      <c r="K427" s="262"/>
      <c r="L427" s="263"/>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7" cm="1">
        <f t="array" ref="E428">IF(INDEX(I:I,ROW())&lt;&gt;"",VALUE(TRIM(LEFT(INDEX(I:I,ROW()),6))),0)</f>
        <v>0</v>
      </c>
      <c r="F428" s="318"/>
      <c r="G428" s="248"/>
      <c r="H428" s="262"/>
      <c r="I428" s="249"/>
      <c r="J428" s="262"/>
      <c r="K428" s="262"/>
      <c r="L428" s="263"/>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7" cm="1">
        <f t="array" ref="E429">IF(INDEX(I:I,ROW())&lt;&gt;"",VALUE(TRIM(LEFT(INDEX(I:I,ROW()),6))),0)</f>
        <v>0</v>
      </c>
      <c r="F429" s="318"/>
      <c r="G429" s="248"/>
      <c r="H429" s="262"/>
      <c r="I429" s="249"/>
      <c r="J429" s="262"/>
      <c r="K429" s="262"/>
      <c r="L429" s="263"/>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7" cm="1">
        <f t="array" ref="E430">IF(INDEX(I:I,ROW())&lt;&gt;"",VALUE(TRIM(LEFT(INDEX(I:I,ROW()),6))),0)</f>
        <v>0</v>
      </c>
      <c r="F430" s="318"/>
      <c r="G430" s="248"/>
      <c r="H430" s="262"/>
      <c r="I430" s="249"/>
      <c r="J430" s="262"/>
      <c r="K430" s="262"/>
      <c r="L430" s="263"/>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7" cm="1">
        <f t="array" ref="E431">IF(INDEX(I:I,ROW())&lt;&gt;"",VALUE(TRIM(LEFT(INDEX(I:I,ROW()),6))),0)</f>
        <v>0</v>
      </c>
      <c r="F431" s="318"/>
      <c r="G431" s="248"/>
      <c r="H431" s="262"/>
      <c r="I431" s="249"/>
      <c r="J431" s="262"/>
      <c r="K431" s="262"/>
      <c r="L431" s="263"/>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7" cm="1">
        <f t="array" ref="E432">IF(INDEX(I:I,ROW())&lt;&gt;"",VALUE(TRIM(LEFT(INDEX(I:I,ROW()),6))),0)</f>
        <v>0</v>
      </c>
      <c r="F432" s="318"/>
      <c r="G432" s="248"/>
      <c r="H432" s="262"/>
      <c r="I432" s="249"/>
      <c r="J432" s="262"/>
      <c r="K432" s="262"/>
      <c r="L432" s="263"/>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7" cm="1">
        <f t="array" ref="E433">IF(INDEX(I:I,ROW())&lt;&gt;"",VALUE(TRIM(LEFT(INDEX(I:I,ROW()),6))),0)</f>
        <v>0</v>
      </c>
      <c r="F433" s="318"/>
      <c r="G433" s="248"/>
      <c r="H433" s="262"/>
      <c r="I433" s="249"/>
      <c r="J433" s="262"/>
      <c r="K433" s="262"/>
      <c r="L433" s="263"/>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7" cm="1">
        <f t="array" ref="E434">IF(INDEX(I:I,ROW())&lt;&gt;"",VALUE(TRIM(LEFT(INDEX(I:I,ROW()),6))),0)</f>
        <v>0</v>
      </c>
      <c r="F434" s="318"/>
      <c r="G434" s="248"/>
      <c r="H434" s="262"/>
      <c r="I434" s="249"/>
      <c r="J434" s="262"/>
      <c r="K434" s="262"/>
      <c r="L434" s="263"/>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7" cm="1">
        <f t="array" ref="E435">IF(INDEX(I:I,ROW())&lt;&gt;"",VALUE(TRIM(LEFT(INDEX(I:I,ROW()),6))),0)</f>
        <v>0</v>
      </c>
      <c r="F435" s="318"/>
      <c r="G435" s="248"/>
      <c r="H435" s="262"/>
      <c r="I435" s="249"/>
      <c r="J435" s="262"/>
      <c r="K435" s="262"/>
      <c r="L435" s="263"/>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7" cm="1">
        <f t="array" ref="E436">IF(INDEX(I:I,ROW())&lt;&gt;"",VALUE(TRIM(LEFT(INDEX(I:I,ROW()),6))),0)</f>
        <v>0</v>
      </c>
      <c r="F436" s="318"/>
      <c r="G436" s="248"/>
      <c r="H436" s="262"/>
      <c r="I436" s="249"/>
      <c r="J436" s="262"/>
      <c r="K436" s="262"/>
      <c r="L436" s="263"/>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7" cm="1">
        <f t="array" ref="E437">IF(INDEX(I:I,ROW())&lt;&gt;"",VALUE(TRIM(LEFT(INDEX(I:I,ROW()),6))),0)</f>
        <v>0</v>
      </c>
      <c r="F437" s="318"/>
      <c r="G437" s="248"/>
      <c r="H437" s="262"/>
      <c r="I437" s="249"/>
      <c r="J437" s="262"/>
      <c r="K437" s="262"/>
      <c r="L437" s="263"/>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7" cm="1">
        <f t="array" ref="E438">IF(INDEX(I:I,ROW())&lt;&gt;"",VALUE(TRIM(LEFT(INDEX(I:I,ROW()),6))),0)</f>
        <v>0</v>
      </c>
      <c r="F438" s="318"/>
      <c r="G438" s="248"/>
      <c r="H438" s="262"/>
      <c r="I438" s="249"/>
      <c r="J438" s="262"/>
      <c r="K438" s="262"/>
      <c r="L438" s="263"/>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7" cm="1">
        <f t="array" ref="E439">IF(INDEX(I:I,ROW())&lt;&gt;"",VALUE(TRIM(LEFT(INDEX(I:I,ROW()),6))),0)</f>
        <v>0</v>
      </c>
      <c r="F439" s="318"/>
      <c r="G439" s="248"/>
      <c r="H439" s="262"/>
      <c r="I439" s="249"/>
      <c r="J439" s="262"/>
      <c r="K439" s="262"/>
      <c r="L439" s="263"/>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7" cm="1">
        <f t="array" ref="E440">IF(INDEX(I:I,ROW())&lt;&gt;"",VALUE(TRIM(LEFT(INDEX(I:I,ROW()),6))),0)</f>
        <v>0</v>
      </c>
      <c r="F440" s="318"/>
      <c r="G440" s="248"/>
      <c r="H440" s="262"/>
      <c r="I440" s="249"/>
      <c r="J440" s="262"/>
      <c r="K440" s="262"/>
      <c r="L440" s="263"/>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7" cm="1">
        <f t="array" ref="E441">IF(INDEX(I:I,ROW())&lt;&gt;"",VALUE(TRIM(LEFT(INDEX(I:I,ROW()),6))),0)</f>
        <v>0</v>
      </c>
      <c r="F441" s="318"/>
      <c r="G441" s="248"/>
      <c r="H441" s="262"/>
      <c r="I441" s="249"/>
      <c r="J441" s="262"/>
      <c r="K441" s="262"/>
      <c r="L441" s="263"/>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7" cm="1">
        <f t="array" ref="E442">IF(INDEX(I:I,ROW())&lt;&gt;"",VALUE(TRIM(LEFT(INDEX(I:I,ROW()),6))),0)</f>
        <v>0</v>
      </c>
      <c r="F442" s="318"/>
      <c r="G442" s="248"/>
      <c r="H442" s="262"/>
      <c r="I442" s="249"/>
      <c r="J442" s="262"/>
      <c r="K442" s="262"/>
      <c r="L442" s="263"/>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7" cm="1">
        <f t="array" ref="E443">IF(INDEX(I:I,ROW())&lt;&gt;"",VALUE(TRIM(LEFT(INDEX(I:I,ROW()),6))),0)</f>
        <v>0</v>
      </c>
      <c r="F443" s="318"/>
      <c r="G443" s="248"/>
      <c r="H443" s="262"/>
      <c r="I443" s="249"/>
      <c r="J443" s="262"/>
      <c r="K443" s="262"/>
      <c r="L443" s="263"/>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7" cm="1">
        <f t="array" ref="E444">IF(INDEX(I:I,ROW())&lt;&gt;"",VALUE(TRIM(LEFT(INDEX(I:I,ROW()),6))),0)</f>
        <v>0</v>
      </c>
      <c r="F444" s="318"/>
      <c r="G444" s="248"/>
      <c r="H444" s="262"/>
      <c r="I444" s="249"/>
      <c r="J444" s="262"/>
      <c r="K444" s="262"/>
      <c r="L444" s="263"/>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7" cm="1">
        <f t="array" ref="E445">IF(INDEX(I:I,ROW())&lt;&gt;"",VALUE(TRIM(LEFT(INDEX(I:I,ROW()),6))),0)</f>
        <v>0</v>
      </c>
      <c r="F445" s="318"/>
      <c r="G445" s="248"/>
      <c r="H445" s="262"/>
      <c r="I445" s="249"/>
      <c r="J445" s="262"/>
      <c r="K445" s="262"/>
      <c r="L445" s="263"/>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7" cm="1">
        <f t="array" ref="E446">IF(INDEX(I:I,ROW())&lt;&gt;"",VALUE(TRIM(LEFT(INDEX(I:I,ROW()),6))),0)</f>
        <v>0</v>
      </c>
      <c r="F446" s="318"/>
      <c r="G446" s="248"/>
      <c r="H446" s="262"/>
      <c r="I446" s="249"/>
      <c r="J446" s="262"/>
      <c r="K446" s="262"/>
      <c r="L446" s="263"/>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7" cm="1">
        <f t="array" ref="E447">IF(INDEX(I:I,ROW())&lt;&gt;"",VALUE(TRIM(LEFT(INDEX(I:I,ROW()),6))),0)</f>
        <v>0</v>
      </c>
      <c r="F447" s="318"/>
      <c r="G447" s="248"/>
      <c r="H447" s="262"/>
      <c r="I447" s="249"/>
      <c r="J447" s="262"/>
      <c r="K447" s="262"/>
      <c r="L447" s="263"/>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7" cm="1">
        <f t="array" ref="E448">IF(INDEX(I:I,ROW())&lt;&gt;"",VALUE(TRIM(LEFT(INDEX(I:I,ROW()),6))),0)</f>
        <v>0</v>
      </c>
      <c r="F448" s="318"/>
      <c r="G448" s="248"/>
      <c r="H448" s="262"/>
      <c r="I448" s="249"/>
      <c r="J448" s="262"/>
      <c r="K448" s="262"/>
      <c r="L448" s="263"/>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7" cm="1">
        <f t="array" ref="E449">IF(INDEX(I:I,ROW())&lt;&gt;"",VALUE(TRIM(LEFT(INDEX(I:I,ROW()),6))),0)</f>
        <v>0</v>
      </c>
      <c r="F449" s="318"/>
      <c r="G449" s="248"/>
      <c r="H449" s="262"/>
      <c r="I449" s="249"/>
      <c r="J449" s="262"/>
      <c r="K449" s="262"/>
      <c r="L449" s="263"/>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7" cm="1">
        <f t="array" ref="E450">IF(INDEX(I:I,ROW())&lt;&gt;"",VALUE(TRIM(LEFT(INDEX(I:I,ROW()),6))),0)</f>
        <v>0</v>
      </c>
      <c r="F450" s="318"/>
      <c r="G450" s="248"/>
      <c r="H450" s="262"/>
      <c r="I450" s="249"/>
      <c r="J450" s="262"/>
      <c r="K450" s="262"/>
      <c r="L450" s="263"/>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7" cm="1">
        <f t="array" ref="E451">IF(INDEX(I:I,ROW())&lt;&gt;"",VALUE(TRIM(LEFT(INDEX(I:I,ROW()),6))),0)</f>
        <v>0</v>
      </c>
      <c r="F451" s="318"/>
      <c r="G451" s="248"/>
      <c r="H451" s="262"/>
      <c r="I451" s="249"/>
      <c r="J451" s="262"/>
      <c r="K451" s="262"/>
      <c r="L451" s="263"/>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7" cm="1">
        <f t="array" ref="E452">IF(INDEX(I:I,ROW())&lt;&gt;"",VALUE(TRIM(LEFT(INDEX(I:I,ROW()),6))),0)</f>
        <v>0</v>
      </c>
      <c r="F452" s="318"/>
      <c r="G452" s="248"/>
      <c r="H452" s="262"/>
      <c r="I452" s="249"/>
      <c r="J452" s="262"/>
      <c r="K452" s="262"/>
      <c r="L452" s="263"/>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7" cm="1">
        <f t="array" ref="E453">IF(INDEX(I:I,ROW())&lt;&gt;"",VALUE(TRIM(LEFT(INDEX(I:I,ROW()),6))),0)</f>
        <v>0</v>
      </c>
      <c r="F453" s="318"/>
      <c r="G453" s="248"/>
      <c r="H453" s="262"/>
      <c r="I453" s="249"/>
      <c r="J453" s="262"/>
      <c r="K453" s="262"/>
      <c r="L453" s="263"/>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7" cm="1">
        <f t="array" ref="E454">IF(INDEX(I:I,ROW())&lt;&gt;"",VALUE(TRIM(LEFT(INDEX(I:I,ROW()),6))),0)</f>
        <v>0</v>
      </c>
      <c r="F454" s="318"/>
      <c r="G454" s="248"/>
      <c r="H454" s="262"/>
      <c r="I454" s="249"/>
      <c r="J454" s="262"/>
      <c r="K454" s="262"/>
      <c r="L454" s="263"/>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7" cm="1">
        <f t="array" ref="E455">IF(INDEX(I:I,ROW())&lt;&gt;"",VALUE(TRIM(LEFT(INDEX(I:I,ROW()),6))),0)</f>
        <v>0</v>
      </c>
      <c r="F455" s="318"/>
      <c r="G455" s="248"/>
      <c r="H455" s="262"/>
      <c r="I455" s="249"/>
      <c r="J455" s="262"/>
      <c r="K455" s="262"/>
      <c r="L455" s="263"/>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7" cm="1">
        <f t="array" ref="E456">IF(INDEX(I:I,ROW())&lt;&gt;"",VALUE(TRIM(LEFT(INDEX(I:I,ROW()),6))),0)</f>
        <v>0</v>
      </c>
      <c r="F456" s="318"/>
      <c r="G456" s="248"/>
      <c r="H456" s="262"/>
      <c r="I456" s="249"/>
      <c r="J456" s="262"/>
      <c r="K456" s="262"/>
      <c r="L456" s="263"/>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7" cm="1">
        <f t="array" ref="E457">IF(INDEX(I:I,ROW())&lt;&gt;"",VALUE(TRIM(LEFT(INDEX(I:I,ROW()),6))),0)</f>
        <v>0</v>
      </c>
      <c r="F457" s="318"/>
      <c r="G457" s="248"/>
      <c r="H457" s="262"/>
      <c r="I457" s="249"/>
      <c r="J457" s="262"/>
      <c r="K457" s="262"/>
      <c r="L457" s="263"/>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7" cm="1">
        <f t="array" ref="E458">IF(INDEX(I:I,ROW())&lt;&gt;"",VALUE(TRIM(LEFT(INDEX(I:I,ROW()),6))),0)</f>
        <v>0</v>
      </c>
      <c r="F458" s="318"/>
      <c r="G458" s="248"/>
      <c r="H458" s="262"/>
      <c r="I458" s="249"/>
      <c r="J458" s="262"/>
      <c r="K458" s="262"/>
      <c r="L458" s="263"/>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7" cm="1">
        <f t="array" ref="E459">IF(INDEX(I:I,ROW())&lt;&gt;"",VALUE(TRIM(LEFT(INDEX(I:I,ROW()),6))),0)</f>
        <v>0</v>
      </c>
      <c r="F459" s="318"/>
      <c r="G459" s="248"/>
      <c r="H459" s="262"/>
      <c r="I459" s="249"/>
      <c r="J459" s="262"/>
      <c r="K459" s="262"/>
      <c r="L459" s="263"/>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7" cm="1">
        <f t="array" ref="E460">IF(INDEX(I:I,ROW())&lt;&gt;"",VALUE(TRIM(LEFT(INDEX(I:I,ROW()),6))),0)</f>
        <v>0</v>
      </c>
      <c r="F460" s="318"/>
      <c r="G460" s="248"/>
      <c r="H460" s="262"/>
      <c r="I460" s="249"/>
      <c r="J460" s="262"/>
      <c r="K460" s="262"/>
      <c r="L460" s="263"/>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7" cm="1">
        <f t="array" ref="E461">IF(INDEX(I:I,ROW())&lt;&gt;"",VALUE(TRIM(LEFT(INDEX(I:I,ROW()),6))),0)</f>
        <v>0</v>
      </c>
      <c r="F461" s="318"/>
      <c r="G461" s="248"/>
      <c r="H461" s="262"/>
      <c r="I461" s="249"/>
      <c r="J461" s="262"/>
      <c r="K461" s="262"/>
      <c r="L461" s="263"/>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7" cm="1">
        <f t="array" ref="E462">IF(INDEX(I:I,ROW())&lt;&gt;"",VALUE(TRIM(LEFT(INDEX(I:I,ROW()),6))),0)</f>
        <v>0</v>
      </c>
      <c r="F462" s="318"/>
      <c r="G462" s="248"/>
      <c r="H462" s="262"/>
      <c r="I462" s="249"/>
      <c r="J462" s="262"/>
      <c r="K462" s="262"/>
      <c r="L462" s="263"/>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7" cm="1">
        <f t="array" ref="E463">IF(INDEX(I:I,ROW())&lt;&gt;"",VALUE(TRIM(LEFT(INDEX(I:I,ROW()),6))),0)</f>
        <v>0</v>
      </c>
      <c r="F463" s="318"/>
      <c r="G463" s="248"/>
      <c r="H463" s="262"/>
      <c r="I463" s="249"/>
      <c r="J463" s="262"/>
      <c r="K463" s="262"/>
      <c r="L463" s="263"/>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7" cm="1">
        <f t="array" ref="E464">IF(INDEX(I:I,ROW())&lt;&gt;"",VALUE(TRIM(LEFT(INDEX(I:I,ROW()),6))),0)</f>
        <v>0</v>
      </c>
      <c r="F464" s="318"/>
      <c r="G464" s="248"/>
      <c r="H464" s="262"/>
      <c r="I464" s="249"/>
      <c r="J464" s="262"/>
      <c r="K464" s="262"/>
      <c r="L464" s="263"/>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7" cm="1">
        <f t="array" ref="E465">IF(INDEX(I:I,ROW())&lt;&gt;"",VALUE(TRIM(LEFT(INDEX(I:I,ROW()),6))),0)</f>
        <v>0</v>
      </c>
      <c r="F465" s="318"/>
      <c r="G465" s="248"/>
      <c r="H465" s="262"/>
      <c r="I465" s="249"/>
      <c r="J465" s="262"/>
      <c r="K465" s="262"/>
      <c r="L465" s="263"/>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7" cm="1">
        <f t="array" ref="E466">IF(INDEX(I:I,ROW())&lt;&gt;"",VALUE(TRIM(LEFT(INDEX(I:I,ROW()),6))),0)</f>
        <v>0</v>
      </c>
      <c r="F466" s="318"/>
      <c r="G466" s="248"/>
      <c r="H466" s="262"/>
      <c r="I466" s="249"/>
      <c r="J466" s="262"/>
      <c r="K466" s="262"/>
      <c r="L466" s="263"/>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7" cm="1">
        <f t="array" ref="E467">IF(INDEX(I:I,ROW())&lt;&gt;"",VALUE(TRIM(LEFT(INDEX(I:I,ROW()),6))),0)</f>
        <v>0</v>
      </c>
      <c r="F467" s="318"/>
      <c r="G467" s="248"/>
      <c r="H467" s="262"/>
      <c r="I467" s="249"/>
      <c r="J467" s="262"/>
      <c r="K467" s="262"/>
      <c r="L467" s="263"/>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7" cm="1">
        <f t="array" ref="E468">IF(INDEX(I:I,ROW())&lt;&gt;"",VALUE(TRIM(LEFT(INDEX(I:I,ROW()),6))),0)</f>
        <v>0</v>
      </c>
      <c r="F468" s="318"/>
      <c r="G468" s="248"/>
      <c r="H468" s="262"/>
      <c r="I468" s="249"/>
      <c r="J468" s="262"/>
      <c r="K468" s="262"/>
      <c r="L468" s="263"/>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7" cm="1">
        <f t="array" ref="E469">IF(INDEX(I:I,ROW())&lt;&gt;"",VALUE(TRIM(LEFT(INDEX(I:I,ROW()),6))),0)</f>
        <v>0</v>
      </c>
      <c r="F469" s="318"/>
      <c r="G469" s="248"/>
      <c r="H469" s="262"/>
      <c r="I469" s="249"/>
      <c r="J469" s="262"/>
      <c r="K469" s="262"/>
      <c r="L469" s="263"/>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7" cm="1">
        <f t="array" ref="E470">IF(INDEX(I:I,ROW())&lt;&gt;"",VALUE(TRIM(LEFT(INDEX(I:I,ROW()),6))),0)</f>
        <v>0</v>
      </c>
      <c r="F470" s="318"/>
      <c r="G470" s="248"/>
      <c r="H470" s="262"/>
      <c r="I470" s="249"/>
      <c r="J470" s="262"/>
      <c r="K470" s="262"/>
      <c r="L470" s="263"/>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7" cm="1">
        <f t="array" ref="E471">IF(INDEX(I:I,ROW())&lt;&gt;"",VALUE(TRIM(LEFT(INDEX(I:I,ROW()),6))),0)</f>
        <v>0</v>
      </c>
      <c r="F471" s="318"/>
      <c r="G471" s="248"/>
      <c r="H471" s="262"/>
      <c r="I471" s="249"/>
      <c r="J471" s="262"/>
      <c r="K471" s="262"/>
      <c r="L471" s="263"/>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7" cm="1">
        <f t="array" ref="E472">IF(INDEX(I:I,ROW())&lt;&gt;"",VALUE(TRIM(LEFT(INDEX(I:I,ROW()),6))),0)</f>
        <v>0</v>
      </c>
      <c r="F472" s="318"/>
      <c r="G472" s="248"/>
      <c r="H472" s="262"/>
      <c r="I472" s="249"/>
      <c r="J472" s="262"/>
      <c r="K472" s="262"/>
      <c r="L472" s="263"/>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7" cm="1">
        <f t="array" ref="E473">IF(INDEX(I:I,ROW())&lt;&gt;"",VALUE(TRIM(LEFT(INDEX(I:I,ROW()),6))),0)</f>
        <v>0</v>
      </c>
      <c r="F473" s="318"/>
      <c r="G473" s="248"/>
      <c r="H473" s="262"/>
      <c r="I473" s="249"/>
      <c r="J473" s="262"/>
      <c r="K473" s="262"/>
      <c r="L473" s="263"/>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7" cm="1">
        <f t="array" ref="E474">IF(INDEX(I:I,ROW())&lt;&gt;"",VALUE(TRIM(LEFT(INDEX(I:I,ROW()),6))),0)</f>
        <v>0</v>
      </c>
      <c r="F474" s="318"/>
      <c r="G474" s="248"/>
      <c r="H474" s="262"/>
      <c r="I474" s="249"/>
      <c r="J474" s="262"/>
      <c r="K474" s="262"/>
      <c r="L474" s="263"/>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7" cm="1">
        <f t="array" ref="E475">IF(INDEX(I:I,ROW())&lt;&gt;"",VALUE(TRIM(LEFT(INDEX(I:I,ROW()),6))),0)</f>
        <v>0</v>
      </c>
      <c r="F475" s="318"/>
      <c r="G475" s="248"/>
      <c r="H475" s="262"/>
      <c r="I475" s="249"/>
      <c r="J475" s="262"/>
      <c r="K475" s="262"/>
      <c r="L475" s="263"/>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7" cm="1">
        <f t="array" ref="E476">IF(INDEX(I:I,ROW())&lt;&gt;"",VALUE(TRIM(LEFT(INDEX(I:I,ROW()),6))),0)</f>
        <v>0</v>
      </c>
      <c r="F476" s="318"/>
      <c r="G476" s="248"/>
      <c r="H476" s="262"/>
      <c r="I476" s="249"/>
      <c r="J476" s="262"/>
      <c r="K476" s="262"/>
      <c r="L476" s="263"/>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7" cm="1">
        <f t="array" ref="E477">IF(INDEX(I:I,ROW())&lt;&gt;"",VALUE(TRIM(LEFT(INDEX(I:I,ROW()),6))),0)</f>
        <v>0</v>
      </c>
      <c r="F477" s="318"/>
      <c r="G477" s="248"/>
      <c r="H477" s="262"/>
      <c r="I477" s="249"/>
      <c r="J477" s="262"/>
      <c r="K477" s="262"/>
      <c r="L477" s="263"/>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7" cm="1">
        <f t="array" ref="E478">IF(INDEX(I:I,ROW())&lt;&gt;"",VALUE(TRIM(LEFT(INDEX(I:I,ROW()),6))),0)</f>
        <v>0</v>
      </c>
      <c r="F478" s="318"/>
      <c r="G478" s="248"/>
      <c r="H478" s="262"/>
      <c r="I478" s="249"/>
      <c r="J478" s="262"/>
      <c r="K478" s="262"/>
      <c r="L478" s="263"/>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7" cm="1">
        <f t="array" ref="E479">IF(INDEX(I:I,ROW())&lt;&gt;"",VALUE(TRIM(LEFT(INDEX(I:I,ROW()),6))),0)</f>
        <v>0</v>
      </c>
      <c r="F479" s="318"/>
      <c r="G479" s="248"/>
      <c r="H479" s="262"/>
      <c r="I479" s="249"/>
      <c r="J479" s="262"/>
      <c r="K479" s="262"/>
      <c r="L479" s="263"/>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7" cm="1">
        <f t="array" ref="E480">IF(INDEX(I:I,ROW())&lt;&gt;"",VALUE(TRIM(LEFT(INDEX(I:I,ROW()),6))),0)</f>
        <v>0</v>
      </c>
      <c r="F480" s="318"/>
      <c r="G480" s="248"/>
      <c r="H480" s="262"/>
      <c r="I480" s="249"/>
      <c r="J480" s="262"/>
      <c r="K480" s="262"/>
      <c r="L480" s="263"/>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7" cm="1">
        <f t="array" ref="E481">IF(INDEX(I:I,ROW())&lt;&gt;"",VALUE(TRIM(LEFT(INDEX(I:I,ROW()),6))),0)</f>
        <v>0</v>
      </c>
      <c r="F481" s="318"/>
      <c r="G481" s="248"/>
      <c r="H481" s="262"/>
      <c r="I481" s="249"/>
      <c r="J481" s="262"/>
      <c r="K481" s="262"/>
      <c r="L481" s="263"/>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7" cm="1">
        <f t="array" ref="E482">IF(INDEX(I:I,ROW())&lt;&gt;"",VALUE(TRIM(LEFT(INDEX(I:I,ROW()),6))),0)</f>
        <v>0</v>
      </c>
      <c r="F482" s="318"/>
      <c r="G482" s="248"/>
      <c r="H482" s="262"/>
      <c r="I482" s="249"/>
      <c r="J482" s="262"/>
      <c r="K482" s="262"/>
      <c r="L482" s="263"/>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7" cm="1">
        <f t="array" ref="E483">IF(INDEX(I:I,ROW())&lt;&gt;"",VALUE(TRIM(LEFT(INDEX(I:I,ROW()),6))),0)</f>
        <v>0</v>
      </c>
      <c r="F483" s="318"/>
      <c r="G483" s="248"/>
      <c r="H483" s="262"/>
      <c r="I483" s="249"/>
      <c r="J483" s="262"/>
      <c r="K483" s="262"/>
      <c r="L483" s="263"/>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7" cm="1">
        <f t="array" ref="E484">IF(INDEX(I:I,ROW())&lt;&gt;"",VALUE(TRIM(LEFT(INDEX(I:I,ROW()),6))),0)</f>
        <v>0</v>
      </c>
      <c r="F484" s="318"/>
      <c r="G484" s="248"/>
      <c r="H484" s="262"/>
      <c r="I484" s="249"/>
      <c r="J484" s="262"/>
      <c r="K484" s="262"/>
      <c r="L484" s="263"/>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7" cm="1">
        <f t="array" ref="E485">IF(INDEX(I:I,ROW())&lt;&gt;"",VALUE(TRIM(LEFT(INDEX(I:I,ROW()),6))),0)</f>
        <v>0</v>
      </c>
      <c r="F485" s="318"/>
      <c r="G485" s="248"/>
      <c r="H485" s="262"/>
      <c r="I485" s="249"/>
      <c r="J485" s="262"/>
      <c r="K485" s="262"/>
      <c r="L485" s="263"/>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7" cm="1">
        <f t="array" ref="E486">IF(INDEX(I:I,ROW())&lt;&gt;"",VALUE(TRIM(LEFT(INDEX(I:I,ROW()),6))),0)</f>
        <v>0</v>
      </c>
      <c r="F486" s="318"/>
      <c r="G486" s="248"/>
      <c r="H486" s="262"/>
      <c r="I486" s="249"/>
      <c r="J486" s="262"/>
      <c r="K486" s="262"/>
      <c r="L486" s="263"/>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7" cm="1">
        <f t="array" ref="E487">IF(INDEX(I:I,ROW())&lt;&gt;"",VALUE(TRIM(LEFT(INDEX(I:I,ROW()),6))),0)</f>
        <v>0</v>
      </c>
      <c r="F487" s="318"/>
      <c r="G487" s="248"/>
      <c r="H487" s="262"/>
      <c r="I487" s="249"/>
      <c r="J487" s="262"/>
      <c r="K487" s="262"/>
      <c r="L487" s="263"/>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7" cm="1">
        <f t="array" ref="E488">IF(INDEX(I:I,ROW())&lt;&gt;"",VALUE(TRIM(LEFT(INDEX(I:I,ROW()),6))),0)</f>
        <v>0</v>
      </c>
      <c r="F488" s="318"/>
      <c r="G488" s="248"/>
      <c r="H488" s="262"/>
      <c r="I488" s="249"/>
      <c r="J488" s="262"/>
      <c r="K488" s="262"/>
      <c r="L488" s="263"/>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7" cm="1">
        <f t="array" ref="E489">IF(INDEX(I:I,ROW())&lt;&gt;"",VALUE(TRIM(LEFT(INDEX(I:I,ROW()),6))),0)</f>
        <v>0</v>
      </c>
      <c r="F489" s="318"/>
      <c r="G489" s="248"/>
      <c r="H489" s="262"/>
      <c r="I489" s="249"/>
      <c r="J489" s="262"/>
      <c r="K489" s="262"/>
      <c r="L489" s="263"/>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7" cm="1">
        <f t="array" ref="E490">IF(INDEX(I:I,ROW())&lt;&gt;"",VALUE(TRIM(LEFT(INDEX(I:I,ROW()),6))),0)</f>
        <v>0</v>
      </c>
      <c r="F490" s="318"/>
      <c r="G490" s="248"/>
      <c r="H490" s="262"/>
      <c r="I490" s="249"/>
      <c r="J490" s="262"/>
      <c r="K490" s="262"/>
      <c r="L490" s="263"/>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7" cm="1">
        <f t="array" ref="E491">IF(INDEX(I:I,ROW())&lt;&gt;"",VALUE(TRIM(LEFT(INDEX(I:I,ROW()),6))),0)</f>
        <v>0</v>
      </c>
      <c r="F491" s="318"/>
      <c r="G491" s="248"/>
      <c r="H491" s="262"/>
      <c r="I491" s="249"/>
      <c r="J491" s="262"/>
      <c r="K491" s="262"/>
      <c r="L491" s="263"/>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7" cm="1">
        <f t="array" ref="E492">IF(INDEX(I:I,ROW())&lt;&gt;"",VALUE(TRIM(LEFT(INDEX(I:I,ROW()),6))),0)</f>
        <v>0</v>
      </c>
      <c r="F492" s="318"/>
      <c r="G492" s="248"/>
      <c r="H492" s="262"/>
      <c r="I492" s="249"/>
      <c r="J492" s="262"/>
      <c r="K492" s="262"/>
      <c r="L492" s="263"/>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7" cm="1">
        <f t="array" ref="E493">IF(INDEX(I:I,ROW())&lt;&gt;"",VALUE(TRIM(LEFT(INDEX(I:I,ROW()),6))),0)</f>
        <v>0</v>
      </c>
      <c r="F493" s="318"/>
      <c r="G493" s="248"/>
      <c r="H493" s="262"/>
      <c r="I493" s="249"/>
      <c r="J493" s="262"/>
      <c r="K493" s="262"/>
      <c r="L493" s="263"/>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7" cm="1">
        <f t="array" ref="E494">IF(INDEX(I:I,ROW())&lt;&gt;"",VALUE(TRIM(LEFT(INDEX(I:I,ROW()),6))),0)</f>
        <v>0</v>
      </c>
      <c r="F494" s="318"/>
      <c r="G494" s="248"/>
      <c r="H494" s="262"/>
      <c r="I494" s="249"/>
      <c r="J494" s="262"/>
      <c r="K494" s="262"/>
      <c r="L494" s="263"/>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7" cm="1">
        <f t="array" ref="E495">IF(INDEX(I:I,ROW())&lt;&gt;"",VALUE(TRIM(LEFT(INDEX(I:I,ROW()),6))),0)</f>
        <v>0</v>
      </c>
      <c r="F495" s="318"/>
      <c r="G495" s="248"/>
      <c r="H495" s="262"/>
      <c r="I495" s="249"/>
      <c r="J495" s="262"/>
      <c r="K495" s="262"/>
      <c r="L495" s="263"/>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7" cm="1">
        <f t="array" ref="E496">IF(INDEX(I:I,ROW())&lt;&gt;"",VALUE(TRIM(LEFT(INDEX(I:I,ROW()),6))),0)</f>
        <v>0</v>
      </c>
      <c r="F496" s="318"/>
      <c r="G496" s="248"/>
      <c r="H496" s="262"/>
      <c r="I496" s="249"/>
      <c r="J496" s="262"/>
      <c r="K496" s="262"/>
      <c r="L496" s="263"/>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7" cm="1">
        <f t="array" ref="E497">IF(INDEX(I:I,ROW())&lt;&gt;"",VALUE(TRIM(LEFT(INDEX(I:I,ROW()),6))),0)</f>
        <v>0</v>
      </c>
      <c r="F497" s="318"/>
      <c r="G497" s="248"/>
      <c r="H497" s="262"/>
      <c r="I497" s="249"/>
      <c r="J497" s="262"/>
      <c r="K497" s="262"/>
      <c r="L497" s="263"/>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7" cm="1">
        <f t="array" ref="E498">IF(INDEX(I:I,ROW())&lt;&gt;"",VALUE(TRIM(LEFT(INDEX(I:I,ROW()),6))),0)</f>
        <v>0</v>
      </c>
      <c r="F498" s="318"/>
      <c r="G498" s="248"/>
      <c r="H498" s="262"/>
      <c r="I498" s="249"/>
      <c r="J498" s="262"/>
      <c r="K498" s="262"/>
      <c r="L498" s="263"/>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7" cm="1">
        <f t="array" ref="E499">IF(INDEX(I:I,ROW())&lt;&gt;"",VALUE(TRIM(LEFT(INDEX(I:I,ROW()),6))),0)</f>
        <v>0</v>
      </c>
      <c r="F499" s="318"/>
      <c r="G499" s="248"/>
      <c r="H499" s="262"/>
      <c r="I499" s="249"/>
      <c r="J499" s="262"/>
      <c r="K499" s="262"/>
      <c r="L499" s="263"/>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7" cm="1">
        <f t="array" ref="E500">IF(INDEX(I:I,ROW())&lt;&gt;"",VALUE(TRIM(LEFT(INDEX(I:I,ROW()),6))),0)</f>
        <v>0</v>
      </c>
      <c r="F500" s="318"/>
      <c r="G500" s="248"/>
      <c r="H500" s="262"/>
      <c r="I500" s="249"/>
      <c r="J500" s="262"/>
      <c r="K500" s="262"/>
      <c r="L500" s="263"/>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7" cm="1">
        <f t="array" ref="E501">IF(INDEX(I:I,ROW())&lt;&gt;"",VALUE(TRIM(LEFT(INDEX(I:I,ROW()),6))),0)</f>
        <v>0</v>
      </c>
      <c r="F501" s="318"/>
      <c r="G501" s="248"/>
      <c r="H501" s="262"/>
      <c r="I501" s="249"/>
      <c r="J501" s="262"/>
      <c r="K501" s="262"/>
      <c r="L501" s="263"/>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7" cm="1">
        <f t="array" ref="E502">IF(INDEX(I:I,ROW())&lt;&gt;"",VALUE(TRIM(LEFT(INDEX(I:I,ROW()),6))),0)</f>
        <v>0</v>
      </c>
      <c r="F502" s="318"/>
      <c r="G502" s="248"/>
      <c r="H502" s="262"/>
      <c r="I502" s="249"/>
      <c r="J502" s="262"/>
      <c r="K502" s="262"/>
      <c r="L502" s="263"/>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7" cm="1">
        <f t="array" ref="E503">IF(INDEX(I:I,ROW())&lt;&gt;"",VALUE(TRIM(LEFT(INDEX(I:I,ROW()),6))),0)</f>
        <v>0</v>
      </c>
      <c r="F503" s="318"/>
      <c r="G503" s="248"/>
      <c r="H503" s="262"/>
      <c r="I503" s="249"/>
      <c r="J503" s="262"/>
      <c r="K503" s="262"/>
      <c r="L503" s="263"/>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7" cm="1">
        <f t="array" ref="E504">IF(INDEX(I:I,ROW())&lt;&gt;"",VALUE(TRIM(LEFT(INDEX(I:I,ROW()),6))),0)</f>
        <v>0</v>
      </c>
      <c r="F504" s="318"/>
      <c r="G504" s="248"/>
      <c r="H504" s="262"/>
      <c r="I504" s="249"/>
      <c r="J504" s="262"/>
      <c r="K504" s="262"/>
      <c r="L504" s="263"/>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7" cm="1">
        <f t="array" ref="E505">IF(INDEX(I:I,ROW())&lt;&gt;"",VALUE(TRIM(LEFT(INDEX(I:I,ROW()),6))),0)</f>
        <v>0</v>
      </c>
      <c r="F505" s="318"/>
      <c r="G505" s="248"/>
      <c r="H505" s="262"/>
      <c r="I505" s="249"/>
      <c r="J505" s="262"/>
      <c r="K505" s="262"/>
      <c r="L505" s="263"/>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7" cm="1">
        <f t="array" ref="E506">IF(INDEX(I:I,ROW())&lt;&gt;"",VALUE(TRIM(LEFT(INDEX(I:I,ROW()),6))),0)</f>
        <v>0</v>
      </c>
      <c r="F506" s="318"/>
      <c r="G506" s="248"/>
      <c r="H506" s="262"/>
      <c r="I506" s="249"/>
      <c r="J506" s="262"/>
      <c r="K506" s="262"/>
      <c r="L506" s="263"/>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7" cm="1">
        <f t="array" ref="E507">IF(INDEX(I:I,ROW())&lt;&gt;"",VALUE(TRIM(LEFT(INDEX(I:I,ROW()),6))),0)</f>
        <v>0</v>
      </c>
      <c r="F507" s="318"/>
      <c r="G507" s="248"/>
      <c r="H507" s="262"/>
      <c r="I507" s="249"/>
      <c r="J507" s="262"/>
      <c r="K507" s="262"/>
      <c r="L507" s="263"/>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7" cm="1">
        <f t="array" ref="E508">IF(INDEX(I:I,ROW())&lt;&gt;"",VALUE(TRIM(LEFT(INDEX(I:I,ROW()),6))),0)</f>
        <v>0</v>
      </c>
      <c r="F508" s="318"/>
      <c r="G508" s="248"/>
      <c r="H508" s="262"/>
      <c r="I508" s="249"/>
      <c r="J508" s="262"/>
      <c r="K508" s="262"/>
      <c r="L508" s="263"/>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7" cm="1">
        <f t="array" ref="E509">IF(INDEX(I:I,ROW())&lt;&gt;"",VALUE(TRIM(LEFT(INDEX(I:I,ROW()),6))),0)</f>
        <v>0</v>
      </c>
      <c r="F509" s="318"/>
      <c r="G509" s="248"/>
      <c r="H509" s="262"/>
      <c r="I509" s="249"/>
      <c r="J509" s="262"/>
      <c r="K509" s="262"/>
      <c r="L509" s="263"/>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7" cm="1">
        <f t="array" ref="E510">IF(INDEX(I:I,ROW())&lt;&gt;"",VALUE(TRIM(LEFT(INDEX(I:I,ROW()),6))),0)</f>
        <v>0</v>
      </c>
      <c r="F510" s="318"/>
      <c r="G510" s="248"/>
      <c r="H510" s="262"/>
      <c r="I510" s="249"/>
      <c r="J510" s="262"/>
      <c r="K510" s="262"/>
      <c r="L510" s="263"/>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7" cm="1">
        <f t="array" ref="E511">IF(INDEX(I:I,ROW())&lt;&gt;"",VALUE(TRIM(LEFT(INDEX(I:I,ROW()),6))),0)</f>
        <v>0</v>
      </c>
      <c r="F511" s="318"/>
      <c r="G511" s="248"/>
      <c r="H511" s="262"/>
      <c r="I511" s="249"/>
      <c r="J511" s="262"/>
      <c r="K511" s="262"/>
      <c r="L511" s="263"/>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7" cm="1">
        <f t="array" ref="E512">IF(INDEX(I:I,ROW())&lt;&gt;"",VALUE(TRIM(LEFT(INDEX(I:I,ROW()),6))),0)</f>
        <v>0</v>
      </c>
      <c r="F512" s="318"/>
      <c r="G512" s="248"/>
      <c r="H512" s="262"/>
      <c r="I512" s="249"/>
      <c r="J512" s="262"/>
      <c r="K512" s="262"/>
      <c r="L512" s="263"/>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7" cm="1">
        <f t="array" ref="E513">IF(INDEX(I:I,ROW())&lt;&gt;"",VALUE(TRIM(LEFT(INDEX(I:I,ROW()),6))),0)</f>
        <v>0</v>
      </c>
      <c r="F513" s="318"/>
      <c r="G513" s="248"/>
      <c r="H513" s="262"/>
      <c r="I513" s="249"/>
      <c r="J513" s="262"/>
      <c r="K513" s="262"/>
      <c r="L513" s="263"/>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7" cm="1">
        <f t="array" ref="E514">IF(INDEX(I:I,ROW())&lt;&gt;"",VALUE(TRIM(LEFT(INDEX(I:I,ROW()),6))),0)</f>
        <v>0</v>
      </c>
      <c r="F514" s="318"/>
      <c r="G514" s="248"/>
      <c r="H514" s="262"/>
      <c r="I514" s="249"/>
      <c r="J514" s="262"/>
      <c r="K514" s="262"/>
      <c r="L514" s="263"/>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7" cm="1">
        <f t="array" ref="E515">IF(INDEX(I:I,ROW())&lt;&gt;"",VALUE(TRIM(LEFT(INDEX(I:I,ROW()),6))),0)</f>
        <v>0</v>
      </c>
      <c r="F515" s="318"/>
      <c r="G515" s="248"/>
      <c r="H515" s="262"/>
      <c r="I515" s="249"/>
      <c r="J515" s="262"/>
      <c r="K515" s="262"/>
      <c r="L515" s="263"/>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7" cm="1">
        <f t="array" ref="E516">IF(INDEX(I:I,ROW())&lt;&gt;"",VALUE(TRIM(LEFT(INDEX(I:I,ROW()),6))),0)</f>
        <v>0</v>
      </c>
      <c r="F516" s="318"/>
      <c r="G516" s="248"/>
      <c r="H516" s="262"/>
      <c r="I516" s="249"/>
      <c r="J516" s="262"/>
      <c r="K516" s="262"/>
      <c r="L516" s="263"/>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7" cm="1">
        <f t="array" ref="E517">IF(INDEX(I:I,ROW())&lt;&gt;"",VALUE(TRIM(LEFT(INDEX(I:I,ROW()),6))),0)</f>
        <v>0</v>
      </c>
      <c r="F517" s="318"/>
      <c r="G517" s="248"/>
      <c r="H517" s="262"/>
      <c r="I517" s="249"/>
      <c r="J517" s="262"/>
      <c r="K517" s="262"/>
      <c r="L517" s="263"/>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7" cm="1">
        <f t="array" ref="E518">IF(INDEX(I:I,ROW())&lt;&gt;"",VALUE(TRIM(LEFT(INDEX(I:I,ROW()),6))),0)</f>
        <v>0</v>
      </c>
      <c r="F518" s="318"/>
      <c r="G518" s="248"/>
      <c r="H518" s="262"/>
      <c r="I518" s="249"/>
      <c r="J518" s="262"/>
      <c r="K518" s="262"/>
      <c r="L518" s="263"/>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7" cm="1">
        <f t="array" ref="E519">IF(INDEX(I:I,ROW())&lt;&gt;"",VALUE(TRIM(LEFT(INDEX(I:I,ROW()),6))),0)</f>
        <v>0</v>
      </c>
      <c r="F519" s="318"/>
      <c r="G519" s="248"/>
      <c r="H519" s="262"/>
      <c r="I519" s="249"/>
      <c r="J519" s="262"/>
      <c r="K519" s="262"/>
      <c r="L519" s="263"/>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7" cm="1">
        <f t="array" ref="E520">IF(INDEX(I:I,ROW())&lt;&gt;"",VALUE(TRIM(LEFT(INDEX(I:I,ROW()),6))),0)</f>
        <v>0</v>
      </c>
      <c r="F520" s="318"/>
      <c r="G520" s="248"/>
      <c r="H520" s="262"/>
      <c r="I520" s="249"/>
      <c r="J520" s="262"/>
      <c r="K520" s="262"/>
      <c r="L520" s="263"/>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7" cm="1">
        <f t="array" ref="E521">IF(INDEX(I:I,ROW())&lt;&gt;"",VALUE(TRIM(LEFT(INDEX(I:I,ROW()),6))),0)</f>
        <v>0</v>
      </c>
      <c r="F521" s="318"/>
      <c r="G521" s="248"/>
      <c r="H521" s="262"/>
      <c r="I521" s="249"/>
      <c r="J521" s="262"/>
      <c r="K521" s="262"/>
      <c r="L521" s="263"/>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7" cm="1">
        <f t="array" ref="E522">IF(INDEX(I:I,ROW())&lt;&gt;"",VALUE(TRIM(LEFT(INDEX(I:I,ROW()),6))),0)</f>
        <v>0</v>
      </c>
      <c r="F522" s="318"/>
      <c r="G522" s="248"/>
      <c r="H522" s="262"/>
      <c r="I522" s="249"/>
      <c r="J522" s="262"/>
      <c r="K522" s="262"/>
      <c r="L522" s="263"/>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7" cm="1">
        <f t="array" ref="E523">IF(INDEX(I:I,ROW())&lt;&gt;"",VALUE(TRIM(LEFT(INDEX(I:I,ROW()),6))),0)</f>
        <v>0</v>
      </c>
      <c r="F523" s="318"/>
      <c r="G523" s="248"/>
      <c r="H523" s="262"/>
      <c r="I523" s="249"/>
      <c r="J523" s="262"/>
      <c r="K523" s="262"/>
      <c r="L523" s="263"/>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7" cm="1">
        <f t="array" ref="E524">IF(INDEX(I:I,ROW())&lt;&gt;"",VALUE(TRIM(LEFT(INDEX(I:I,ROW()),6))),0)</f>
        <v>0</v>
      </c>
      <c r="F524" s="318"/>
      <c r="G524" s="248"/>
      <c r="H524" s="262"/>
      <c r="I524" s="249"/>
      <c r="J524" s="262"/>
      <c r="K524" s="262"/>
      <c r="L524" s="263"/>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7" cm="1">
        <f t="array" ref="E525">IF(INDEX(I:I,ROW())&lt;&gt;"",VALUE(TRIM(LEFT(INDEX(I:I,ROW()),6))),0)</f>
        <v>0</v>
      </c>
      <c r="F525" s="318"/>
      <c r="G525" s="248"/>
      <c r="H525" s="262"/>
      <c r="I525" s="249"/>
      <c r="J525" s="262"/>
      <c r="K525" s="262"/>
      <c r="L525" s="263"/>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7" cm="1">
        <f t="array" ref="E526">IF(INDEX(I:I,ROW())&lt;&gt;"",VALUE(TRIM(LEFT(INDEX(I:I,ROW()),6))),0)</f>
        <v>0</v>
      </c>
      <c r="F526" s="318"/>
      <c r="G526" s="248"/>
      <c r="H526" s="262"/>
      <c r="I526" s="249"/>
      <c r="J526" s="262"/>
      <c r="K526" s="262"/>
      <c r="L526" s="263"/>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7" cm="1">
        <f t="array" ref="E527">IF(INDEX(I:I,ROW())&lt;&gt;"",VALUE(TRIM(LEFT(INDEX(I:I,ROW()),6))),0)</f>
        <v>0</v>
      </c>
      <c r="F527" s="318"/>
      <c r="G527" s="248"/>
      <c r="H527" s="262"/>
      <c r="I527" s="249"/>
      <c r="J527" s="262"/>
      <c r="K527" s="262"/>
      <c r="L527" s="263"/>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7" cm="1">
        <f t="array" ref="E528">IF(INDEX(I:I,ROW())&lt;&gt;"",VALUE(TRIM(LEFT(INDEX(I:I,ROW()),6))),0)</f>
        <v>0</v>
      </c>
      <c r="F528" s="318"/>
      <c r="G528" s="248"/>
      <c r="H528" s="262"/>
      <c r="I528" s="249"/>
      <c r="J528" s="262"/>
      <c r="K528" s="262"/>
      <c r="L528" s="263"/>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7" cm="1">
        <f t="array" ref="E529">IF(INDEX(I:I,ROW())&lt;&gt;"",VALUE(TRIM(LEFT(INDEX(I:I,ROW()),6))),0)</f>
        <v>0</v>
      </c>
      <c r="F529" s="318"/>
      <c r="G529" s="248"/>
      <c r="H529" s="262"/>
      <c r="I529" s="249"/>
      <c r="J529" s="262"/>
      <c r="K529" s="262"/>
      <c r="L529" s="263"/>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7" cm="1">
        <f t="array" ref="E530">IF(INDEX(I:I,ROW())&lt;&gt;"",VALUE(TRIM(LEFT(INDEX(I:I,ROW()),6))),0)</f>
        <v>0</v>
      </c>
      <c r="F530" s="318"/>
      <c r="G530" s="248"/>
      <c r="H530" s="262"/>
      <c r="I530" s="249"/>
      <c r="J530" s="262"/>
      <c r="K530" s="262"/>
      <c r="L530" s="263"/>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7" cm="1">
        <f t="array" ref="E531">IF(INDEX(I:I,ROW())&lt;&gt;"",VALUE(TRIM(LEFT(INDEX(I:I,ROW()),6))),0)</f>
        <v>0</v>
      </c>
      <c r="F531" s="318"/>
      <c r="G531" s="248"/>
      <c r="H531" s="262"/>
      <c r="I531" s="249"/>
      <c r="J531" s="262"/>
      <c r="K531" s="262"/>
      <c r="L531" s="263"/>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7" cm="1">
        <f t="array" ref="E532">IF(INDEX(I:I,ROW())&lt;&gt;"",VALUE(TRIM(LEFT(INDEX(I:I,ROW()),6))),0)</f>
        <v>0</v>
      </c>
      <c r="F532" s="318"/>
      <c r="G532" s="248"/>
      <c r="H532" s="262"/>
      <c r="I532" s="249"/>
      <c r="J532" s="262"/>
      <c r="K532" s="262"/>
      <c r="L532" s="263"/>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7" cm="1">
        <f t="array" ref="E533">IF(INDEX(I:I,ROW())&lt;&gt;"",VALUE(TRIM(LEFT(INDEX(I:I,ROW()),6))),0)</f>
        <v>0</v>
      </c>
      <c r="F533" s="318"/>
      <c r="G533" s="248"/>
      <c r="H533" s="262"/>
      <c r="I533" s="249"/>
      <c r="J533" s="262"/>
      <c r="K533" s="262"/>
      <c r="L533" s="263"/>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7" cm="1">
        <f t="array" ref="E534">IF(INDEX(I:I,ROW())&lt;&gt;"",VALUE(TRIM(LEFT(INDEX(I:I,ROW()),6))),0)</f>
        <v>0</v>
      </c>
      <c r="F534" s="318"/>
      <c r="G534" s="248"/>
      <c r="H534" s="262"/>
      <c r="I534" s="249"/>
      <c r="J534" s="262"/>
      <c r="K534" s="262"/>
      <c r="L534" s="263"/>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7" cm="1">
        <f t="array" ref="E535">IF(INDEX(I:I,ROW())&lt;&gt;"",VALUE(TRIM(LEFT(INDEX(I:I,ROW()),6))),0)</f>
        <v>0</v>
      </c>
      <c r="F535" s="318"/>
      <c r="G535" s="248"/>
      <c r="H535" s="262"/>
      <c r="I535" s="249"/>
      <c r="J535" s="262"/>
      <c r="K535" s="262"/>
      <c r="L535" s="263"/>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7" cm="1">
        <f t="array" ref="E536">IF(INDEX(I:I,ROW())&lt;&gt;"",VALUE(TRIM(LEFT(INDEX(I:I,ROW()),6))),0)</f>
        <v>0</v>
      </c>
      <c r="F536" s="318"/>
      <c r="G536" s="248"/>
      <c r="H536" s="262"/>
      <c r="I536" s="249"/>
      <c r="J536" s="262"/>
      <c r="K536" s="262"/>
      <c r="L536" s="263"/>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7" cm="1">
        <f t="array" ref="E537">IF(INDEX(I:I,ROW())&lt;&gt;"",VALUE(TRIM(LEFT(INDEX(I:I,ROW()),6))),0)</f>
        <v>0</v>
      </c>
      <c r="F537" s="318"/>
      <c r="G537" s="248"/>
      <c r="H537" s="262"/>
      <c r="I537" s="249"/>
      <c r="J537" s="262"/>
      <c r="K537" s="262"/>
      <c r="L537" s="263"/>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7" cm="1">
        <f t="array" ref="E538">IF(INDEX(I:I,ROW())&lt;&gt;"",VALUE(TRIM(LEFT(INDEX(I:I,ROW()),6))),0)</f>
        <v>0</v>
      </c>
      <c r="F538" s="318"/>
      <c r="G538" s="248"/>
      <c r="H538" s="262"/>
      <c r="I538" s="249"/>
      <c r="J538" s="262"/>
      <c r="K538" s="262"/>
      <c r="L538" s="263"/>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7" cm="1">
        <f t="array" ref="E539">IF(INDEX(I:I,ROW())&lt;&gt;"",VALUE(TRIM(LEFT(INDEX(I:I,ROW()),6))),0)</f>
        <v>0</v>
      </c>
      <c r="F539" s="318"/>
      <c r="G539" s="248"/>
      <c r="H539" s="262"/>
      <c r="I539" s="249"/>
      <c r="J539" s="262"/>
      <c r="K539" s="262"/>
      <c r="L539" s="263"/>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7" cm="1">
        <f t="array" ref="E540">IF(INDEX(I:I,ROW())&lt;&gt;"",VALUE(TRIM(LEFT(INDEX(I:I,ROW()),6))),0)</f>
        <v>0</v>
      </c>
      <c r="F540" s="318"/>
      <c r="G540" s="248"/>
      <c r="H540" s="262"/>
      <c r="I540" s="249"/>
      <c r="J540" s="262"/>
      <c r="K540" s="262"/>
      <c r="L540" s="263"/>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7" cm="1">
        <f t="array" ref="E541">IF(INDEX(I:I,ROW())&lt;&gt;"",VALUE(TRIM(LEFT(INDEX(I:I,ROW()),6))),0)</f>
        <v>0</v>
      </c>
      <c r="F541" s="318"/>
      <c r="G541" s="248"/>
      <c r="H541" s="262"/>
      <c r="I541" s="249"/>
      <c r="J541" s="262"/>
      <c r="K541" s="262"/>
      <c r="L541" s="263"/>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7" cm="1">
        <f t="array" ref="E542">IF(INDEX(I:I,ROW())&lt;&gt;"",VALUE(TRIM(LEFT(INDEX(I:I,ROW()),6))),0)</f>
        <v>0</v>
      </c>
      <c r="F542" s="318"/>
      <c r="G542" s="248"/>
      <c r="H542" s="262"/>
      <c r="I542" s="249"/>
      <c r="J542" s="262"/>
      <c r="K542" s="262"/>
      <c r="L542" s="263"/>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7" cm="1">
        <f t="array" ref="E543">IF(INDEX(I:I,ROW())&lt;&gt;"",VALUE(TRIM(LEFT(INDEX(I:I,ROW()),6))),0)</f>
        <v>0</v>
      </c>
      <c r="F543" s="318"/>
      <c r="G543" s="248"/>
      <c r="H543" s="262"/>
      <c r="I543" s="249"/>
      <c r="J543" s="262"/>
      <c r="K543" s="262"/>
      <c r="L543" s="263"/>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7" cm="1">
        <f t="array" ref="E544">IF(INDEX(I:I,ROW())&lt;&gt;"",VALUE(TRIM(LEFT(INDEX(I:I,ROW()),6))),0)</f>
        <v>0</v>
      </c>
      <c r="F544" s="318"/>
      <c r="G544" s="248"/>
      <c r="H544" s="262"/>
      <c r="I544" s="249"/>
      <c r="J544" s="262"/>
      <c r="K544" s="262"/>
      <c r="L544" s="263"/>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7" cm="1">
        <f t="array" ref="E545">IF(INDEX(I:I,ROW())&lt;&gt;"",VALUE(TRIM(LEFT(INDEX(I:I,ROW()),6))),0)</f>
        <v>0</v>
      </c>
      <c r="F545" s="318"/>
      <c r="G545" s="248"/>
      <c r="H545" s="262"/>
      <c r="I545" s="249"/>
      <c r="J545" s="262"/>
      <c r="K545" s="262"/>
      <c r="L545" s="263"/>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7" cm="1">
        <f t="array" ref="E546">IF(INDEX(I:I,ROW())&lt;&gt;"",VALUE(TRIM(LEFT(INDEX(I:I,ROW()),6))),0)</f>
        <v>0</v>
      </c>
      <c r="F546" s="318"/>
      <c r="G546" s="248"/>
      <c r="H546" s="262"/>
      <c r="I546" s="249"/>
      <c r="J546" s="262"/>
      <c r="K546" s="262"/>
      <c r="L546" s="263"/>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7" cm="1">
        <f t="array" ref="E547">IF(INDEX(I:I,ROW())&lt;&gt;"",VALUE(TRIM(LEFT(INDEX(I:I,ROW()),6))),0)</f>
        <v>0</v>
      </c>
      <c r="F547" s="318"/>
      <c r="G547" s="248"/>
      <c r="H547" s="262"/>
      <c r="I547" s="249"/>
      <c r="J547" s="262"/>
      <c r="K547" s="262"/>
      <c r="L547" s="263"/>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7" cm="1">
        <f t="array" ref="E548">IF(INDEX(I:I,ROW())&lt;&gt;"",VALUE(TRIM(LEFT(INDEX(I:I,ROW()),6))),0)</f>
        <v>0</v>
      </c>
      <c r="F548" s="318"/>
      <c r="G548" s="248"/>
      <c r="H548" s="262"/>
      <c r="I548" s="249"/>
      <c r="J548" s="262"/>
      <c r="K548" s="262"/>
      <c r="L548" s="263"/>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7" cm="1">
        <f t="array" ref="E549">IF(INDEX(I:I,ROW())&lt;&gt;"",VALUE(TRIM(LEFT(INDEX(I:I,ROW()),6))),0)</f>
        <v>0</v>
      </c>
      <c r="F549" s="318"/>
      <c r="G549" s="248"/>
      <c r="H549" s="262"/>
      <c r="I549" s="249"/>
      <c r="J549" s="262"/>
      <c r="K549" s="262"/>
      <c r="L549" s="263"/>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7" cm="1">
        <f t="array" ref="E550">IF(INDEX(I:I,ROW())&lt;&gt;"",VALUE(TRIM(LEFT(INDEX(I:I,ROW()),6))),0)</f>
        <v>0</v>
      </c>
      <c r="F550" s="318"/>
      <c r="G550" s="248"/>
      <c r="H550" s="262"/>
      <c r="I550" s="249"/>
      <c r="J550" s="262"/>
      <c r="K550" s="262"/>
      <c r="L550" s="263"/>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7" cm="1">
        <f t="array" ref="E551">IF(INDEX(I:I,ROW())&lt;&gt;"",VALUE(TRIM(LEFT(INDEX(I:I,ROW()),6))),0)</f>
        <v>0</v>
      </c>
      <c r="F551" s="318"/>
      <c r="G551" s="248"/>
      <c r="H551" s="262"/>
      <c r="I551" s="249"/>
      <c r="J551" s="262"/>
      <c r="K551" s="262"/>
      <c r="L551" s="263"/>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7" cm="1">
        <f t="array" ref="E552">IF(INDEX(I:I,ROW())&lt;&gt;"",VALUE(TRIM(LEFT(INDEX(I:I,ROW()),6))),0)</f>
        <v>0</v>
      </c>
      <c r="F552" s="318"/>
      <c r="G552" s="248"/>
      <c r="H552" s="262"/>
      <c r="I552" s="249"/>
      <c r="J552" s="262"/>
      <c r="K552" s="262"/>
      <c r="L552" s="263"/>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7" cm="1">
        <f t="array" ref="E553">IF(INDEX(I:I,ROW())&lt;&gt;"",VALUE(TRIM(LEFT(INDEX(I:I,ROW()),6))),0)</f>
        <v>0</v>
      </c>
      <c r="F553" s="318"/>
      <c r="G553" s="248"/>
      <c r="H553" s="262"/>
      <c r="I553" s="249"/>
      <c r="J553" s="262"/>
      <c r="K553" s="262"/>
      <c r="L553" s="263"/>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7" cm="1">
        <f t="array" ref="E554">IF(INDEX(I:I,ROW())&lt;&gt;"",VALUE(TRIM(LEFT(INDEX(I:I,ROW()),6))),0)</f>
        <v>0</v>
      </c>
      <c r="F554" s="318"/>
      <c r="G554" s="248"/>
      <c r="H554" s="262"/>
      <c r="I554" s="249"/>
      <c r="J554" s="262"/>
      <c r="K554" s="262"/>
      <c r="L554" s="263"/>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7" cm="1">
        <f t="array" ref="E555">IF(INDEX(I:I,ROW())&lt;&gt;"",VALUE(TRIM(LEFT(INDEX(I:I,ROW()),6))),0)</f>
        <v>0</v>
      </c>
      <c r="F555" s="318"/>
      <c r="G555" s="248"/>
      <c r="H555" s="262"/>
      <c r="I555" s="249"/>
      <c r="J555" s="262"/>
      <c r="K555" s="262"/>
      <c r="L555" s="263"/>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7" cm="1">
        <f t="array" ref="E556">IF(INDEX(I:I,ROW())&lt;&gt;"",VALUE(TRIM(LEFT(INDEX(I:I,ROW()),6))),0)</f>
        <v>0</v>
      </c>
      <c r="F556" s="318"/>
      <c r="G556" s="248"/>
      <c r="H556" s="262"/>
      <c r="I556" s="249"/>
      <c r="J556" s="262"/>
      <c r="K556" s="262"/>
      <c r="L556" s="263"/>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7" cm="1">
        <f t="array" ref="E557">IF(INDEX(I:I,ROW())&lt;&gt;"",VALUE(TRIM(LEFT(INDEX(I:I,ROW()),6))),0)</f>
        <v>0</v>
      </c>
      <c r="F557" s="318"/>
      <c r="G557" s="248"/>
      <c r="H557" s="262"/>
      <c r="I557" s="249"/>
      <c r="J557" s="262"/>
      <c r="K557" s="262"/>
      <c r="L557" s="263"/>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7" cm="1">
        <f t="array" ref="E558">IF(INDEX(I:I,ROW())&lt;&gt;"",VALUE(TRIM(LEFT(INDEX(I:I,ROW()),6))),0)</f>
        <v>0</v>
      </c>
      <c r="F558" s="318"/>
      <c r="G558" s="248"/>
      <c r="H558" s="262"/>
      <c r="I558" s="249"/>
      <c r="J558" s="262"/>
      <c r="K558" s="262"/>
      <c r="L558" s="263"/>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7" cm="1">
        <f t="array" ref="E559">IF(INDEX(I:I,ROW())&lt;&gt;"",VALUE(TRIM(LEFT(INDEX(I:I,ROW()),6))),0)</f>
        <v>0</v>
      </c>
      <c r="F559" s="318"/>
      <c r="G559" s="248"/>
      <c r="H559" s="262"/>
      <c r="I559" s="249"/>
      <c r="J559" s="262"/>
      <c r="K559" s="262"/>
      <c r="L559" s="263"/>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7" cm="1">
        <f t="array" ref="E560">IF(INDEX(I:I,ROW())&lt;&gt;"",VALUE(TRIM(LEFT(INDEX(I:I,ROW()),6))),0)</f>
        <v>0</v>
      </c>
      <c r="F560" s="318"/>
      <c r="G560" s="248"/>
      <c r="H560" s="262"/>
      <c r="I560" s="249"/>
      <c r="J560" s="262"/>
      <c r="K560" s="262"/>
      <c r="L560" s="263"/>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7" cm="1">
        <f t="array" ref="E561">IF(INDEX(I:I,ROW())&lt;&gt;"",VALUE(TRIM(LEFT(INDEX(I:I,ROW()),6))),0)</f>
        <v>0</v>
      </c>
      <c r="F561" s="318"/>
      <c r="G561" s="248"/>
      <c r="H561" s="262"/>
      <c r="I561" s="249"/>
      <c r="J561" s="262"/>
      <c r="K561" s="262"/>
      <c r="L561" s="263"/>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7" cm="1">
        <f t="array" ref="E562">IF(INDEX(I:I,ROW())&lt;&gt;"",VALUE(TRIM(LEFT(INDEX(I:I,ROW()),6))),0)</f>
        <v>0</v>
      </c>
      <c r="F562" s="318"/>
      <c r="G562" s="248"/>
      <c r="H562" s="262"/>
      <c r="I562" s="249"/>
      <c r="J562" s="262"/>
      <c r="K562" s="262"/>
      <c r="L562" s="263"/>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7" cm="1">
        <f t="array" ref="E563">IF(INDEX(I:I,ROW())&lt;&gt;"",VALUE(TRIM(LEFT(INDEX(I:I,ROW()),6))),0)</f>
        <v>0</v>
      </c>
      <c r="F563" s="318"/>
      <c r="G563" s="248"/>
      <c r="H563" s="262"/>
      <c r="I563" s="249"/>
      <c r="J563" s="262"/>
      <c r="K563" s="262"/>
      <c r="L563" s="263"/>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7" cm="1">
        <f t="array" ref="E564">IF(INDEX(I:I,ROW())&lt;&gt;"",VALUE(TRIM(LEFT(INDEX(I:I,ROW()),6))),0)</f>
        <v>0</v>
      </c>
      <c r="F564" s="318"/>
      <c r="G564" s="248"/>
      <c r="H564" s="262"/>
      <c r="I564" s="249"/>
      <c r="J564" s="262"/>
      <c r="K564" s="262"/>
      <c r="L564" s="263"/>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7" cm="1">
        <f t="array" ref="E565">IF(INDEX(I:I,ROW())&lt;&gt;"",VALUE(TRIM(LEFT(INDEX(I:I,ROW()),6))),0)</f>
        <v>0</v>
      </c>
      <c r="F565" s="318"/>
      <c r="G565" s="248"/>
      <c r="H565" s="262"/>
      <c r="I565" s="249"/>
      <c r="J565" s="262"/>
      <c r="K565" s="262"/>
      <c r="L565" s="263"/>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7" cm="1">
        <f t="array" ref="E566">IF(INDEX(I:I,ROW())&lt;&gt;"",VALUE(TRIM(LEFT(INDEX(I:I,ROW()),6))),0)</f>
        <v>0</v>
      </c>
      <c r="F566" s="318"/>
      <c r="G566" s="248"/>
      <c r="H566" s="262"/>
      <c r="I566" s="249"/>
      <c r="J566" s="262"/>
      <c r="K566" s="262"/>
      <c r="L566" s="263"/>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7" cm="1">
        <f t="array" ref="E567">IF(INDEX(I:I,ROW())&lt;&gt;"",VALUE(TRIM(LEFT(INDEX(I:I,ROW()),6))),0)</f>
        <v>0</v>
      </c>
      <c r="F567" s="318"/>
      <c r="G567" s="248"/>
      <c r="H567" s="262"/>
      <c r="I567" s="249"/>
      <c r="J567" s="262"/>
      <c r="K567" s="262"/>
      <c r="L567" s="263"/>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7" cm="1">
        <f t="array" ref="E568">IF(INDEX(I:I,ROW())&lt;&gt;"",VALUE(TRIM(LEFT(INDEX(I:I,ROW()),6))),0)</f>
        <v>0</v>
      </c>
      <c r="F568" s="318"/>
      <c r="G568" s="248"/>
      <c r="H568" s="262"/>
      <c r="I568" s="249"/>
      <c r="J568" s="262"/>
      <c r="K568" s="262"/>
      <c r="L568" s="263"/>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7" cm="1">
        <f t="array" ref="E569">IF(INDEX(I:I,ROW())&lt;&gt;"",VALUE(TRIM(LEFT(INDEX(I:I,ROW()),6))),0)</f>
        <v>0</v>
      </c>
      <c r="F569" s="318"/>
      <c r="G569" s="248"/>
      <c r="H569" s="262"/>
      <c r="I569" s="249"/>
      <c r="J569" s="262"/>
      <c r="K569" s="262"/>
      <c r="L569" s="263"/>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7" cm="1">
        <f t="array" ref="E570">IF(INDEX(I:I,ROW())&lt;&gt;"",VALUE(TRIM(LEFT(INDEX(I:I,ROW()),6))),0)</f>
        <v>0</v>
      </c>
      <c r="F570" s="318"/>
      <c r="G570" s="248"/>
      <c r="H570" s="262"/>
      <c r="I570" s="249"/>
      <c r="J570" s="262"/>
      <c r="K570" s="262"/>
      <c r="L570" s="263"/>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7" cm="1">
        <f t="array" ref="E571">IF(INDEX(I:I,ROW())&lt;&gt;"",VALUE(TRIM(LEFT(INDEX(I:I,ROW()),6))),0)</f>
        <v>0</v>
      </c>
      <c r="F571" s="318"/>
      <c r="G571" s="248"/>
      <c r="H571" s="262"/>
      <c r="I571" s="249"/>
      <c r="J571" s="262"/>
      <c r="K571" s="262"/>
      <c r="L571" s="263"/>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7" cm="1">
        <f t="array" ref="E572">IF(INDEX(I:I,ROW())&lt;&gt;"",VALUE(TRIM(LEFT(INDEX(I:I,ROW()),6))),0)</f>
        <v>0</v>
      </c>
      <c r="F572" s="318"/>
      <c r="G572" s="248"/>
      <c r="H572" s="262"/>
      <c r="I572" s="249"/>
      <c r="J572" s="262"/>
      <c r="K572" s="262"/>
      <c r="L572" s="263"/>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7" cm="1">
        <f t="array" ref="E573">IF(INDEX(I:I,ROW())&lt;&gt;"",VALUE(TRIM(LEFT(INDEX(I:I,ROW()),6))),0)</f>
        <v>0</v>
      </c>
      <c r="F573" s="318"/>
      <c r="G573" s="248"/>
      <c r="H573" s="262"/>
      <c r="I573" s="249"/>
      <c r="J573" s="262"/>
      <c r="K573" s="262"/>
      <c r="L573" s="263"/>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7" cm="1">
        <f t="array" ref="E574">IF(INDEX(I:I,ROW())&lt;&gt;"",VALUE(TRIM(LEFT(INDEX(I:I,ROW()),6))),0)</f>
        <v>0</v>
      </c>
      <c r="F574" s="318"/>
      <c r="G574" s="248"/>
      <c r="H574" s="262"/>
      <c r="I574" s="249"/>
      <c r="J574" s="262"/>
      <c r="K574" s="262"/>
      <c r="L574" s="263"/>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7" cm="1">
        <f t="array" ref="E575">IF(INDEX(I:I,ROW())&lt;&gt;"",VALUE(TRIM(LEFT(INDEX(I:I,ROW()),6))),0)</f>
        <v>0</v>
      </c>
      <c r="F575" s="318"/>
      <c r="G575" s="248"/>
      <c r="H575" s="262"/>
      <c r="I575" s="249"/>
      <c r="J575" s="262"/>
      <c r="K575" s="262"/>
      <c r="L575" s="263"/>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7" cm="1">
        <f t="array" ref="E576">IF(INDEX(I:I,ROW())&lt;&gt;"",VALUE(TRIM(LEFT(INDEX(I:I,ROW()),6))),0)</f>
        <v>0</v>
      </c>
      <c r="F576" s="318"/>
      <c r="G576" s="248"/>
      <c r="H576" s="262"/>
      <c r="I576" s="249"/>
      <c r="J576" s="262"/>
      <c r="K576" s="262"/>
      <c r="L576" s="263"/>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7" cm="1">
        <f t="array" ref="E577">IF(INDEX(I:I,ROW())&lt;&gt;"",VALUE(TRIM(LEFT(INDEX(I:I,ROW()),6))),0)</f>
        <v>0</v>
      </c>
      <c r="F577" s="318"/>
      <c r="G577" s="248"/>
      <c r="H577" s="262"/>
      <c r="I577" s="249"/>
      <c r="J577" s="262"/>
      <c r="K577" s="262"/>
      <c r="L577" s="263"/>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7" cm="1">
        <f t="array" ref="E578">IF(INDEX(I:I,ROW())&lt;&gt;"",VALUE(TRIM(LEFT(INDEX(I:I,ROW()),6))),0)</f>
        <v>0</v>
      </c>
      <c r="F578" s="318"/>
      <c r="G578" s="248"/>
      <c r="H578" s="262"/>
      <c r="I578" s="249"/>
      <c r="J578" s="262"/>
      <c r="K578" s="262"/>
      <c r="L578" s="263"/>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7" cm="1">
        <f t="array" ref="E579">IF(INDEX(I:I,ROW())&lt;&gt;"",VALUE(TRIM(LEFT(INDEX(I:I,ROW()),6))),0)</f>
        <v>0</v>
      </c>
      <c r="F579" s="318"/>
      <c r="G579" s="248"/>
      <c r="H579" s="262"/>
      <c r="I579" s="249"/>
      <c r="J579" s="262"/>
      <c r="K579" s="262"/>
      <c r="L579" s="263"/>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7" cm="1">
        <f t="array" ref="E580">IF(INDEX(I:I,ROW())&lt;&gt;"",VALUE(TRIM(LEFT(INDEX(I:I,ROW()),6))),0)</f>
        <v>0</v>
      </c>
      <c r="F580" s="318"/>
      <c r="G580" s="248"/>
      <c r="H580" s="262"/>
      <c r="I580" s="249"/>
      <c r="J580" s="262"/>
      <c r="K580" s="262"/>
      <c r="L580" s="263"/>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7" cm="1">
        <f t="array" ref="E581">IF(INDEX(I:I,ROW())&lt;&gt;"",VALUE(TRIM(LEFT(INDEX(I:I,ROW()),6))),0)</f>
        <v>0</v>
      </c>
      <c r="F581" s="318"/>
      <c r="G581" s="248"/>
      <c r="H581" s="262"/>
      <c r="I581" s="249"/>
      <c r="J581" s="262"/>
      <c r="K581" s="262"/>
      <c r="L581" s="263"/>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7" cm="1">
        <f t="array" ref="E582">IF(INDEX(I:I,ROW())&lt;&gt;"",VALUE(TRIM(LEFT(INDEX(I:I,ROW()),6))),0)</f>
        <v>0</v>
      </c>
      <c r="F582" s="318"/>
      <c r="G582" s="248"/>
      <c r="H582" s="262"/>
      <c r="I582" s="249"/>
      <c r="J582" s="262"/>
      <c r="K582" s="262"/>
      <c r="L582" s="263"/>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7" cm="1">
        <f t="array" ref="E583">IF(INDEX(I:I,ROW())&lt;&gt;"",VALUE(TRIM(LEFT(INDEX(I:I,ROW()),6))),0)</f>
        <v>0</v>
      </c>
      <c r="F583" s="318"/>
      <c r="G583" s="248"/>
      <c r="H583" s="262"/>
      <c r="I583" s="249"/>
      <c r="J583" s="262"/>
      <c r="K583" s="262"/>
      <c r="L583" s="263"/>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7" cm="1">
        <f t="array" ref="E584">IF(INDEX(I:I,ROW())&lt;&gt;"",VALUE(TRIM(LEFT(INDEX(I:I,ROW()),6))),0)</f>
        <v>0</v>
      </c>
      <c r="F584" s="318"/>
      <c r="G584" s="248"/>
      <c r="H584" s="262"/>
      <c r="I584" s="249"/>
      <c r="J584" s="262"/>
      <c r="K584" s="262"/>
      <c r="L584" s="263"/>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7" cm="1">
        <f t="array" ref="E585">IF(INDEX(I:I,ROW())&lt;&gt;"",VALUE(TRIM(LEFT(INDEX(I:I,ROW()),6))),0)</f>
        <v>0</v>
      </c>
      <c r="F585" s="318"/>
      <c r="G585" s="248"/>
      <c r="H585" s="262"/>
      <c r="I585" s="249"/>
      <c r="J585" s="262"/>
      <c r="K585" s="262"/>
      <c r="L585" s="263"/>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7" cm="1">
        <f t="array" ref="E586">IF(INDEX(I:I,ROW())&lt;&gt;"",VALUE(TRIM(LEFT(INDEX(I:I,ROW()),6))),0)</f>
        <v>0</v>
      </c>
      <c r="F586" s="318"/>
      <c r="G586" s="248"/>
      <c r="H586" s="262"/>
      <c r="I586" s="249"/>
      <c r="J586" s="262"/>
      <c r="K586" s="262"/>
      <c r="L586" s="263"/>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7" cm="1">
        <f t="array" ref="E587">IF(INDEX(I:I,ROW())&lt;&gt;"",VALUE(TRIM(LEFT(INDEX(I:I,ROW()),6))),0)</f>
        <v>0</v>
      </c>
      <c r="F587" s="318"/>
      <c r="G587" s="248"/>
      <c r="H587" s="262"/>
      <c r="I587" s="249"/>
      <c r="J587" s="262"/>
      <c r="K587" s="262"/>
      <c r="L587" s="263"/>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7" cm="1">
        <f t="array" ref="E588">IF(INDEX(I:I,ROW())&lt;&gt;"",VALUE(TRIM(LEFT(INDEX(I:I,ROW()),6))),0)</f>
        <v>0</v>
      </c>
      <c r="F588" s="318"/>
      <c r="G588" s="248"/>
      <c r="H588" s="262"/>
      <c r="I588" s="249"/>
      <c r="J588" s="262"/>
      <c r="K588" s="262"/>
      <c r="L588" s="263"/>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7" cm="1">
        <f t="array" ref="E589">IF(INDEX(I:I,ROW())&lt;&gt;"",VALUE(TRIM(LEFT(INDEX(I:I,ROW()),6))),0)</f>
        <v>0</v>
      </c>
      <c r="F589" s="318"/>
      <c r="G589" s="248"/>
      <c r="H589" s="262"/>
      <c r="I589" s="249"/>
      <c r="J589" s="262"/>
      <c r="K589" s="262"/>
      <c r="L589" s="263"/>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7" cm="1">
        <f t="array" ref="E590">IF(INDEX(I:I,ROW())&lt;&gt;"",VALUE(TRIM(LEFT(INDEX(I:I,ROW()),6))),0)</f>
        <v>0</v>
      </c>
      <c r="F590" s="318"/>
      <c r="G590" s="248"/>
      <c r="H590" s="262"/>
      <c r="I590" s="249"/>
      <c r="J590" s="262"/>
      <c r="K590" s="262"/>
      <c r="L590" s="263"/>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7" cm="1">
        <f t="array" ref="E591">IF(INDEX(I:I,ROW())&lt;&gt;"",VALUE(TRIM(LEFT(INDEX(I:I,ROW()),6))),0)</f>
        <v>0</v>
      </c>
      <c r="F591" s="318"/>
      <c r="G591" s="248"/>
      <c r="H591" s="262"/>
      <c r="I591" s="249"/>
      <c r="J591" s="262"/>
      <c r="K591" s="262"/>
      <c r="L591" s="263"/>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7" cm="1">
        <f t="array" ref="E592">IF(INDEX(I:I,ROW())&lt;&gt;"",VALUE(TRIM(LEFT(INDEX(I:I,ROW()),6))),0)</f>
        <v>0</v>
      </c>
      <c r="F592" s="318"/>
      <c r="G592" s="248"/>
      <c r="H592" s="262"/>
      <c r="I592" s="249"/>
      <c r="J592" s="262"/>
      <c r="K592" s="262"/>
      <c r="L592" s="263"/>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7" cm="1">
        <f t="array" ref="E593">IF(INDEX(I:I,ROW())&lt;&gt;"",VALUE(TRIM(LEFT(INDEX(I:I,ROW()),6))),0)</f>
        <v>0</v>
      </c>
      <c r="F593" s="318"/>
      <c r="G593" s="248"/>
      <c r="H593" s="262"/>
      <c r="I593" s="249"/>
      <c r="J593" s="262"/>
      <c r="K593" s="262"/>
      <c r="L593" s="263"/>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7" cm="1">
        <f t="array" ref="E594">IF(INDEX(I:I,ROW())&lt;&gt;"",VALUE(TRIM(LEFT(INDEX(I:I,ROW()),6))),0)</f>
        <v>0</v>
      </c>
      <c r="F594" s="318"/>
      <c r="G594" s="248"/>
      <c r="H594" s="262"/>
      <c r="I594" s="249"/>
      <c r="J594" s="262"/>
      <c r="K594" s="262"/>
      <c r="L594" s="263"/>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7" cm="1">
        <f t="array" ref="E595">IF(INDEX(I:I,ROW())&lt;&gt;"",VALUE(TRIM(LEFT(INDEX(I:I,ROW()),6))),0)</f>
        <v>0</v>
      </c>
      <c r="F595" s="318"/>
      <c r="G595" s="248"/>
      <c r="H595" s="262"/>
      <c r="I595" s="249"/>
      <c r="J595" s="262"/>
      <c r="K595" s="262"/>
      <c r="L595" s="263"/>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7" cm="1">
        <f t="array" ref="E596">IF(INDEX(I:I,ROW())&lt;&gt;"",VALUE(TRIM(LEFT(INDEX(I:I,ROW()),6))),0)</f>
        <v>0</v>
      </c>
      <c r="F596" s="318"/>
      <c r="G596" s="248"/>
      <c r="H596" s="262"/>
      <c r="I596" s="249"/>
      <c r="J596" s="262"/>
      <c r="K596" s="262"/>
      <c r="L596" s="263"/>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7" cm="1">
        <f t="array" ref="E597">IF(INDEX(I:I,ROW())&lt;&gt;"",VALUE(TRIM(LEFT(INDEX(I:I,ROW()),6))),0)</f>
        <v>0</v>
      </c>
      <c r="F597" s="318"/>
      <c r="G597" s="248"/>
      <c r="H597" s="262"/>
      <c r="I597" s="249"/>
      <c r="J597" s="262"/>
      <c r="K597" s="262"/>
      <c r="L597" s="263"/>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7" cm="1">
        <f t="array" ref="E598">IF(INDEX(I:I,ROW())&lt;&gt;"",VALUE(TRIM(LEFT(INDEX(I:I,ROW()),6))),0)</f>
        <v>0</v>
      </c>
      <c r="F598" s="318"/>
      <c r="G598" s="248"/>
      <c r="H598" s="262"/>
      <c r="I598" s="249"/>
      <c r="J598" s="262"/>
      <c r="K598" s="262"/>
      <c r="L598" s="263"/>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7" cm="1">
        <f t="array" ref="E599">IF(INDEX(I:I,ROW())&lt;&gt;"",VALUE(TRIM(LEFT(INDEX(I:I,ROW()),6))),0)</f>
        <v>0</v>
      </c>
      <c r="F599" s="318"/>
      <c r="G599" s="248"/>
      <c r="H599" s="262"/>
      <c r="I599" s="249"/>
      <c r="J599" s="262"/>
      <c r="K599" s="262"/>
      <c r="L599" s="263"/>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7" cm="1">
        <f t="array" ref="E600">IF(INDEX(I:I,ROW())&lt;&gt;"",VALUE(TRIM(LEFT(INDEX(I:I,ROW()),6))),0)</f>
        <v>0</v>
      </c>
      <c r="F600" s="318"/>
      <c r="G600" s="248"/>
      <c r="H600" s="262"/>
      <c r="I600" s="249"/>
      <c r="J600" s="262"/>
      <c r="K600" s="262"/>
      <c r="L600" s="263"/>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7" cm="1">
        <f t="array" ref="E601">IF(INDEX(I:I,ROW())&lt;&gt;"",VALUE(TRIM(LEFT(INDEX(I:I,ROW()),6))),0)</f>
        <v>0</v>
      </c>
      <c r="F601" s="318"/>
      <c r="G601" s="248"/>
      <c r="H601" s="262"/>
      <c r="I601" s="249"/>
      <c r="J601" s="262"/>
      <c r="K601" s="262"/>
      <c r="L601" s="263"/>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7" cm="1">
        <f t="array" ref="E602">IF(INDEX(I:I,ROW())&lt;&gt;"",VALUE(TRIM(LEFT(INDEX(I:I,ROW()),6))),0)</f>
        <v>0</v>
      </c>
      <c r="F602" s="318"/>
      <c r="G602" s="248"/>
      <c r="H602" s="262"/>
      <c r="I602" s="249"/>
      <c r="J602" s="262"/>
      <c r="K602" s="262"/>
      <c r="L602" s="263"/>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7" cm="1">
        <f t="array" ref="E603">IF(INDEX(I:I,ROW())&lt;&gt;"",VALUE(TRIM(LEFT(INDEX(I:I,ROW()),6))),0)</f>
        <v>0</v>
      </c>
      <c r="F603" s="318"/>
      <c r="G603" s="248"/>
      <c r="H603" s="262"/>
      <c r="I603" s="249"/>
      <c r="J603" s="262"/>
      <c r="K603" s="262"/>
      <c r="L603" s="263"/>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7" cm="1">
        <f t="array" ref="E604">IF(INDEX(I:I,ROW())&lt;&gt;"",VALUE(TRIM(LEFT(INDEX(I:I,ROW()),6))),0)</f>
        <v>0</v>
      </c>
      <c r="F604" s="318"/>
      <c r="G604" s="248"/>
      <c r="H604" s="262"/>
      <c r="I604" s="249"/>
      <c r="J604" s="262"/>
      <c r="K604" s="262"/>
      <c r="L604" s="263"/>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7" cm="1">
        <f t="array" ref="E605">IF(INDEX(I:I,ROW())&lt;&gt;"",VALUE(TRIM(LEFT(INDEX(I:I,ROW()),6))),0)</f>
        <v>0</v>
      </c>
      <c r="F605" s="318"/>
      <c r="G605" s="248"/>
      <c r="H605" s="262"/>
      <c r="I605" s="249"/>
      <c r="J605" s="262"/>
      <c r="K605" s="262"/>
      <c r="L605" s="263"/>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7" cm="1">
        <f t="array" ref="E606">IF(INDEX(I:I,ROW())&lt;&gt;"",VALUE(TRIM(LEFT(INDEX(I:I,ROW()),6))),0)</f>
        <v>0</v>
      </c>
      <c r="F606" s="318"/>
      <c r="G606" s="248"/>
      <c r="H606" s="262"/>
      <c r="I606" s="249"/>
      <c r="J606" s="262"/>
      <c r="K606" s="262"/>
      <c r="L606" s="263"/>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7" cm="1">
        <f t="array" ref="E607">IF(INDEX(I:I,ROW())&lt;&gt;"",VALUE(TRIM(LEFT(INDEX(I:I,ROW()),6))),0)</f>
        <v>0</v>
      </c>
      <c r="F607" s="318"/>
      <c r="G607" s="248"/>
      <c r="H607" s="262"/>
      <c r="I607" s="249"/>
      <c r="J607" s="262"/>
      <c r="K607" s="262"/>
      <c r="L607" s="263"/>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7" cm="1">
        <f t="array" ref="E608">IF(INDEX(I:I,ROW())&lt;&gt;"",VALUE(TRIM(LEFT(INDEX(I:I,ROW()),6))),0)</f>
        <v>0</v>
      </c>
      <c r="F608" s="318"/>
      <c r="G608" s="248"/>
      <c r="H608" s="262"/>
      <c r="I608" s="249"/>
      <c r="J608" s="262"/>
      <c r="K608" s="262"/>
      <c r="L608" s="263"/>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7" cm="1">
        <f t="array" ref="E609">IF(INDEX(I:I,ROW())&lt;&gt;"",VALUE(TRIM(LEFT(INDEX(I:I,ROW()),6))),0)</f>
        <v>0</v>
      </c>
      <c r="F609" s="318"/>
      <c r="G609" s="248"/>
      <c r="H609" s="262"/>
      <c r="I609" s="249"/>
      <c r="J609" s="262"/>
      <c r="K609" s="262"/>
      <c r="L609" s="263"/>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7" cm="1">
        <f t="array" ref="E610">IF(INDEX(I:I,ROW())&lt;&gt;"",VALUE(TRIM(LEFT(INDEX(I:I,ROW()),6))),0)</f>
        <v>0</v>
      </c>
      <c r="F610" s="318"/>
      <c r="G610" s="248"/>
      <c r="H610" s="262"/>
      <c r="I610" s="249"/>
      <c r="J610" s="262"/>
      <c r="K610" s="262"/>
      <c r="L610" s="263"/>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7" cm="1">
        <f t="array" ref="E611">IF(INDEX(I:I,ROW())&lt;&gt;"",VALUE(TRIM(LEFT(INDEX(I:I,ROW()),6))),0)</f>
        <v>0</v>
      </c>
      <c r="F611" s="318"/>
      <c r="G611" s="248"/>
      <c r="H611" s="262"/>
      <c r="I611" s="249"/>
      <c r="J611" s="262"/>
      <c r="K611" s="262"/>
      <c r="L611" s="263"/>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7" cm="1">
        <f t="array" ref="E612">IF(INDEX(I:I,ROW())&lt;&gt;"",VALUE(TRIM(LEFT(INDEX(I:I,ROW()),6))),0)</f>
        <v>0</v>
      </c>
      <c r="F612" s="318"/>
      <c r="G612" s="248"/>
      <c r="H612" s="262"/>
      <c r="I612" s="249"/>
      <c r="J612" s="262"/>
      <c r="K612" s="262"/>
      <c r="L612" s="263"/>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7" cm="1">
        <f t="array" ref="E613">IF(INDEX(I:I,ROW())&lt;&gt;"",VALUE(TRIM(LEFT(INDEX(I:I,ROW()),6))),0)</f>
        <v>0</v>
      </c>
      <c r="F613" s="318"/>
      <c r="G613" s="248"/>
      <c r="H613" s="262"/>
      <c r="I613" s="249"/>
      <c r="J613" s="262"/>
      <c r="K613" s="262"/>
      <c r="L613" s="263"/>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7" cm="1">
        <f t="array" ref="E614">IF(INDEX(I:I,ROW())&lt;&gt;"",VALUE(TRIM(LEFT(INDEX(I:I,ROW()),6))),0)</f>
        <v>0</v>
      </c>
      <c r="F614" s="318"/>
      <c r="G614" s="248"/>
      <c r="H614" s="262"/>
      <c r="I614" s="249"/>
      <c r="J614" s="262"/>
      <c r="K614" s="262"/>
      <c r="L614" s="263"/>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7" cm="1">
        <f t="array" ref="E615">IF(INDEX(I:I,ROW())&lt;&gt;"",VALUE(TRIM(LEFT(INDEX(I:I,ROW()),6))),0)</f>
        <v>0</v>
      </c>
      <c r="F615" s="318"/>
      <c r="G615" s="248"/>
      <c r="H615" s="262"/>
      <c r="I615" s="249"/>
      <c r="J615" s="262"/>
      <c r="K615" s="262"/>
      <c r="L615" s="263"/>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7" cm="1">
        <f t="array" ref="E616">IF(INDEX(I:I,ROW())&lt;&gt;"",VALUE(TRIM(LEFT(INDEX(I:I,ROW()),6))),0)</f>
        <v>0</v>
      </c>
      <c r="F616" s="318"/>
      <c r="G616" s="248"/>
      <c r="H616" s="262"/>
      <c r="I616" s="249"/>
      <c r="J616" s="262"/>
      <c r="K616" s="262"/>
      <c r="L616" s="263"/>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7" cm="1">
        <f t="array" ref="E617">IF(INDEX(I:I,ROW())&lt;&gt;"",VALUE(TRIM(LEFT(INDEX(I:I,ROW()),6))),0)</f>
        <v>0</v>
      </c>
      <c r="F617" s="318"/>
      <c r="G617" s="248"/>
      <c r="H617" s="262"/>
      <c r="I617" s="249"/>
      <c r="J617" s="262"/>
      <c r="K617" s="262"/>
      <c r="L617" s="263"/>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7" cm="1">
        <f t="array" ref="E618">IF(INDEX(I:I,ROW())&lt;&gt;"",VALUE(TRIM(LEFT(INDEX(I:I,ROW()),6))),0)</f>
        <v>0</v>
      </c>
      <c r="F618" s="318"/>
      <c r="G618" s="248"/>
      <c r="H618" s="262"/>
      <c r="I618" s="249"/>
      <c r="J618" s="262"/>
      <c r="K618" s="262"/>
      <c r="L618" s="263"/>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7" cm="1">
        <f t="array" ref="E619">IF(INDEX(I:I,ROW())&lt;&gt;"",VALUE(TRIM(LEFT(INDEX(I:I,ROW()),6))),0)</f>
        <v>0</v>
      </c>
      <c r="F619" s="318"/>
      <c r="G619" s="248"/>
      <c r="H619" s="262"/>
      <c r="I619" s="249"/>
      <c r="J619" s="262"/>
      <c r="K619" s="262"/>
      <c r="L619" s="263"/>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7" cm="1">
        <f t="array" ref="E620">IF(INDEX(I:I,ROW())&lt;&gt;"",VALUE(TRIM(LEFT(INDEX(I:I,ROW()),6))),0)</f>
        <v>0</v>
      </c>
      <c r="F620" s="318"/>
      <c r="G620" s="248"/>
      <c r="H620" s="262"/>
      <c r="I620" s="249"/>
      <c r="J620" s="262"/>
      <c r="K620" s="262"/>
      <c r="L620" s="263"/>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7" cm="1">
        <f t="array" ref="E621">IF(INDEX(I:I,ROW())&lt;&gt;"",VALUE(TRIM(LEFT(INDEX(I:I,ROW()),6))),0)</f>
        <v>0</v>
      </c>
      <c r="F621" s="318"/>
      <c r="G621" s="248"/>
      <c r="H621" s="262"/>
      <c r="I621" s="249"/>
      <c r="J621" s="262"/>
      <c r="K621" s="262"/>
      <c r="L621" s="263"/>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7" cm="1">
        <f t="array" ref="E622">IF(INDEX(I:I,ROW())&lt;&gt;"",VALUE(TRIM(LEFT(INDEX(I:I,ROW()),6))),0)</f>
        <v>0</v>
      </c>
      <c r="F622" s="318"/>
      <c r="G622" s="248"/>
      <c r="H622" s="262"/>
      <c r="I622" s="249"/>
      <c r="J622" s="262"/>
      <c r="K622" s="262"/>
      <c r="L622" s="263"/>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7" cm="1">
        <f t="array" ref="E623">IF(INDEX(I:I,ROW())&lt;&gt;"",VALUE(TRIM(LEFT(INDEX(I:I,ROW()),6))),0)</f>
        <v>0</v>
      </c>
      <c r="F623" s="318"/>
      <c r="G623" s="248"/>
      <c r="H623" s="262"/>
      <c r="I623" s="249"/>
      <c r="J623" s="262"/>
      <c r="K623" s="262"/>
      <c r="L623" s="263"/>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7" cm="1">
        <f t="array" ref="E624">IF(INDEX(I:I,ROW())&lt;&gt;"",VALUE(TRIM(LEFT(INDEX(I:I,ROW()),6))),0)</f>
        <v>0</v>
      </c>
      <c r="F624" s="318"/>
      <c r="G624" s="248"/>
      <c r="H624" s="262"/>
      <c r="I624" s="249"/>
      <c r="J624" s="262"/>
      <c r="K624" s="262"/>
      <c r="L624" s="263"/>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7" cm="1">
        <f t="array" ref="E625">IF(INDEX(I:I,ROW())&lt;&gt;"",VALUE(TRIM(LEFT(INDEX(I:I,ROW()),6))),0)</f>
        <v>0</v>
      </c>
      <c r="F625" s="318"/>
      <c r="G625" s="248"/>
      <c r="H625" s="262"/>
      <c r="I625" s="249"/>
      <c r="J625" s="262"/>
      <c r="K625" s="262"/>
      <c r="L625" s="263"/>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7" cm="1">
        <f t="array" ref="E626">IF(INDEX(I:I,ROW())&lt;&gt;"",VALUE(TRIM(LEFT(INDEX(I:I,ROW()),6))),0)</f>
        <v>0</v>
      </c>
      <c r="F626" s="318"/>
      <c r="G626" s="248"/>
      <c r="H626" s="262"/>
      <c r="I626" s="249"/>
      <c r="J626" s="262"/>
      <c r="K626" s="262"/>
      <c r="L626" s="263"/>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7" cm="1">
        <f t="array" ref="E627">IF(INDEX(I:I,ROW())&lt;&gt;"",VALUE(TRIM(LEFT(INDEX(I:I,ROW()),6))),0)</f>
        <v>0</v>
      </c>
      <c r="F627" s="318"/>
      <c r="G627" s="248"/>
      <c r="H627" s="262"/>
      <c r="I627" s="249"/>
      <c r="J627" s="262"/>
      <c r="K627" s="262"/>
      <c r="L627" s="263"/>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7" cm="1">
        <f t="array" ref="E628">IF(INDEX(I:I,ROW())&lt;&gt;"",VALUE(TRIM(LEFT(INDEX(I:I,ROW()),6))),0)</f>
        <v>0</v>
      </c>
      <c r="F628" s="318"/>
      <c r="G628" s="248"/>
      <c r="H628" s="262"/>
      <c r="I628" s="249"/>
      <c r="J628" s="262"/>
      <c r="K628" s="262"/>
      <c r="L628" s="263"/>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7" cm="1">
        <f t="array" ref="E629">IF(INDEX(I:I,ROW())&lt;&gt;"",VALUE(TRIM(LEFT(INDEX(I:I,ROW()),6))),0)</f>
        <v>0</v>
      </c>
      <c r="F629" s="318"/>
      <c r="G629" s="248"/>
      <c r="H629" s="262"/>
      <c r="I629" s="249"/>
      <c r="J629" s="262"/>
      <c r="K629" s="262"/>
      <c r="L629" s="263"/>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7" cm="1">
        <f t="array" ref="E630">IF(INDEX(I:I,ROW())&lt;&gt;"",VALUE(TRIM(LEFT(INDEX(I:I,ROW()),6))),0)</f>
        <v>0</v>
      </c>
      <c r="F630" s="318"/>
      <c r="G630" s="248"/>
      <c r="H630" s="262"/>
      <c r="I630" s="249"/>
      <c r="J630" s="262"/>
      <c r="K630" s="262"/>
      <c r="L630" s="263"/>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7" cm="1">
        <f t="array" ref="E631">IF(INDEX(I:I,ROW())&lt;&gt;"",VALUE(TRIM(LEFT(INDEX(I:I,ROW()),6))),0)</f>
        <v>0</v>
      </c>
      <c r="F631" s="318"/>
      <c r="G631" s="248"/>
      <c r="H631" s="262"/>
      <c r="I631" s="249"/>
      <c r="J631" s="262"/>
      <c r="K631" s="262"/>
      <c r="L631" s="263"/>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7" cm="1">
        <f t="array" ref="E632">IF(INDEX(I:I,ROW())&lt;&gt;"",VALUE(TRIM(LEFT(INDEX(I:I,ROW()),6))),0)</f>
        <v>0</v>
      </c>
      <c r="F632" s="318"/>
      <c r="G632" s="248"/>
      <c r="H632" s="262"/>
      <c r="I632" s="249"/>
      <c r="J632" s="262"/>
      <c r="K632" s="262"/>
      <c r="L632" s="263"/>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7" cm="1">
        <f t="array" ref="E633">IF(INDEX(I:I,ROW())&lt;&gt;"",VALUE(TRIM(LEFT(INDEX(I:I,ROW()),6))),0)</f>
        <v>0</v>
      </c>
      <c r="F633" s="318"/>
      <c r="G633" s="248"/>
      <c r="H633" s="262"/>
      <c r="I633" s="249"/>
      <c r="J633" s="262"/>
      <c r="K633" s="262"/>
      <c r="L633" s="263"/>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7" cm="1">
        <f t="array" ref="E634">IF(INDEX(I:I,ROW())&lt;&gt;"",VALUE(TRIM(LEFT(INDEX(I:I,ROW()),6))),0)</f>
        <v>0</v>
      </c>
      <c r="F634" s="318"/>
      <c r="G634" s="248"/>
      <c r="H634" s="262"/>
      <c r="I634" s="249"/>
      <c r="J634" s="262"/>
      <c r="K634" s="262"/>
      <c r="L634" s="263"/>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7" cm="1">
        <f t="array" ref="E635">IF(INDEX(I:I,ROW())&lt;&gt;"",VALUE(TRIM(LEFT(INDEX(I:I,ROW()),6))),0)</f>
        <v>0</v>
      </c>
      <c r="F635" s="318"/>
      <c r="G635" s="248"/>
      <c r="H635" s="262"/>
      <c r="I635" s="249"/>
      <c r="J635" s="262"/>
      <c r="K635" s="262"/>
      <c r="L635" s="263"/>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7" cm="1">
        <f t="array" ref="E636">IF(INDEX(I:I,ROW())&lt;&gt;"",VALUE(TRIM(LEFT(INDEX(I:I,ROW()),6))),0)</f>
        <v>0</v>
      </c>
      <c r="F636" s="318"/>
      <c r="G636" s="248"/>
      <c r="H636" s="262"/>
      <c r="I636" s="249"/>
      <c r="J636" s="262"/>
      <c r="K636" s="262"/>
      <c r="L636" s="263"/>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7" cm="1">
        <f t="array" ref="E637">IF(INDEX(I:I,ROW())&lt;&gt;"",VALUE(TRIM(LEFT(INDEX(I:I,ROW()),6))),0)</f>
        <v>0</v>
      </c>
      <c r="F637" s="318"/>
      <c r="G637" s="248"/>
      <c r="H637" s="262"/>
      <c r="I637" s="249"/>
      <c r="J637" s="262"/>
      <c r="K637" s="262"/>
      <c r="L637" s="263"/>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7" cm="1">
        <f t="array" ref="E638">IF(INDEX(I:I,ROW())&lt;&gt;"",VALUE(TRIM(LEFT(INDEX(I:I,ROW()),6))),0)</f>
        <v>0</v>
      </c>
      <c r="F638" s="318"/>
      <c r="G638" s="248"/>
      <c r="H638" s="262"/>
      <c r="I638" s="249"/>
      <c r="J638" s="262"/>
      <c r="K638" s="262"/>
      <c r="L638" s="263"/>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7" cm="1">
        <f t="array" ref="E639">IF(INDEX(I:I,ROW())&lt;&gt;"",VALUE(TRIM(LEFT(INDEX(I:I,ROW()),6))),0)</f>
        <v>0</v>
      </c>
      <c r="F639" s="318"/>
      <c r="G639" s="248"/>
      <c r="H639" s="262"/>
      <c r="I639" s="249"/>
      <c r="J639" s="262"/>
      <c r="K639" s="262"/>
      <c r="L639" s="263"/>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7" cm="1">
        <f t="array" ref="E640">IF(INDEX(I:I,ROW())&lt;&gt;"",VALUE(TRIM(LEFT(INDEX(I:I,ROW()),6))),0)</f>
        <v>0</v>
      </c>
      <c r="F640" s="318"/>
      <c r="G640" s="248"/>
      <c r="H640" s="262"/>
      <c r="I640" s="249"/>
      <c r="J640" s="262"/>
      <c r="K640" s="262"/>
      <c r="L640" s="263"/>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7" cm="1">
        <f t="array" ref="E641">IF(INDEX(I:I,ROW())&lt;&gt;"",VALUE(TRIM(LEFT(INDEX(I:I,ROW()),6))),0)</f>
        <v>0</v>
      </c>
      <c r="F641" s="318"/>
      <c r="G641" s="248"/>
      <c r="H641" s="262"/>
      <c r="I641" s="249"/>
      <c r="J641" s="262"/>
      <c r="K641" s="262"/>
      <c r="L641" s="263"/>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7" cm="1">
        <f t="array" ref="E642">IF(INDEX(I:I,ROW())&lt;&gt;"",VALUE(TRIM(LEFT(INDEX(I:I,ROW()),6))),0)</f>
        <v>0</v>
      </c>
      <c r="F642" s="318"/>
      <c r="G642" s="248"/>
      <c r="H642" s="262"/>
      <c r="I642" s="249"/>
      <c r="J642" s="262"/>
      <c r="K642" s="262"/>
      <c r="L642" s="263"/>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7" cm="1">
        <f t="array" ref="E643">IF(INDEX(I:I,ROW())&lt;&gt;"",VALUE(TRIM(LEFT(INDEX(I:I,ROW()),6))),0)</f>
        <v>0</v>
      </c>
      <c r="F643" s="318"/>
      <c r="G643" s="248"/>
      <c r="H643" s="262"/>
      <c r="I643" s="249"/>
      <c r="J643" s="262"/>
      <c r="K643" s="262"/>
      <c r="L643" s="263"/>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7" cm="1">
        <f t="array" ref="E644">IF(INDEX(I:I,ROW())&lt;&gt;"",VALUE(TRIM(LEFT(INDEX(I:I,ROW()),6))),0)</f>
        <v>0</v>
      </c>
      <c r="F644" s="318"/>
      <c r="G644" s="248"/>
      <c r="H644" s="262"/>
      <c r="I644" s="249"/>
      <c r="J644" s="262"/>
      <c r="K644" s="262"/>
      <c r="L644" s="263"/>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7" cm="1">
        <f t="array" ref="E645">IF(INDEX(I:I,ROW())&lt;&gt;"",VALUE(TRIM(LEFT(INDEX(I:I,ROW()),6))),0)</f>
        <v>0</v>
      </c>
      <c r="F645" s="318"/>
      <c r="G645" s="248"/>
      <c r="H645" s="262"/>
      <c r="I645" s="249"/>
      <c r="J645" s="262"/>
      <c r="K645" s="262"/>
      <c r="L645" s="263"/>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7" cm="1">
        <f t="array" ref="E646">IF(INDEX(I:I,ROW())&lt;&gt;"",VALUE(TRIM(LEFT(INDEX(I:I,ROW()),6))),0)</f>
        <v>0</v>
      </c>
      <c r="F646" s="318"/>
      <c r="G646" s="248"/>
      <c r="H646" s="262"/>
      <c r="I646" s="249"/>
      <c r="J646" s="262"/>
      <c r="K646" s="262"/>
      <c r="L646" s="263"/>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7" cm="1">
        <f t="array" ref="E647">IF(INDEX(I:I,ROW())&lt;&gt;"",VALUE(TRIM(LEFT(INDEX(I:I,ROW()),6))),0)</f>
        <v>0</v>
      </c>
      <c r="F647" s="318"/>
      <c r="G647" s="248"/>
      <c r="H647" s="262"/>
      <c r="I647" s="249"/>
      <c r="J647" s="262"/>
      <c r="K647" s="262"/>
      <c r="L647" s="263"/>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7" cm="1">
        <f t="array" ref="E648">IF(INDEX(I:I,ROW())&lt;&gt;"",VALUE(TRIM(LEFT(INDEX(I:I,ROW()),6))),0)</f>
        <v>0</v>
      </c>
      <c r="F648" s="318"/>
      <c r="G648" s="248"/>
      <c r="H648" s="262"/>
      <c r="I648" s="249"/>
      <c r="J648" s="262"/>
      <c r="K648" s="262"/>
      <c r="L648" s="263"/>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7" cm="1">
        <f t="array" ref="E649">IF(INDEX(I:I,ROW())&lt;&gt;"",VALUE(TRIM(LEFT(INDEX(I:I,ROW()),6))),0)</f>
        <v>0</v>
      </c>
      <c r="F649" s="318"/>
      <c r="G649" s="248"/>
      <c r="H649" s="262"/>
      <c r="I649" s="249"/>
      <c r="J649" s="262"/>
      <c r="K649" s="262"/>
      <c r="L649" s="263"/>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7" cm="1">
        <f t="array" ref="E650">IF(INDEX(I:I,ROW())&lt;&gt;"",VALUE(TRIM(LEFT(INDEX(I:I,ROW()),6))),0)</f>
        <v>0</v>
      </c>
      <c r="F650" s="318"/>
      <c r="G650" s="248"/>
      <c r="H650" s="262"/>
      <c r="I650" s="249"/>
      <c r="J650" s="262"/>
      <c r="K650" s="262"/>
      <c r="L650" s="263"/>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7" cm="1">
        <f t="array" ref="E651">IF(INDEX(I:I,ROW())&lt;&gt;"",VALUE(TRIM(LEFT(INDEX(I:I,ROW()),6))),0)</f>
        <v>0</v>
      </c>
      <c r="F651" s="318"/>
      <c r="G651" s="248"/>
      <c r="H651" s="262"/>
      <c r="I651" s="249"/>
      <c r="J651" s="262"/>
      <c r="K651" s="262"/>
      <c r="L651" s="263"/>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7" cm="1">
        <f t="array" ref="E652">IF(INDEX(I:I,ROW())&lt;&gt;"",VALUE(TRIM(LEFT(INDEX(I:I,ROW()),6))),0)</f>
        <v>0</v>
      </c>
      <c r="F652" s="318"/>
      <c r="G652" s="248"/>
      <c r="H652" s="262"/>
      <c r="I652" s="249"/>
      <c r="J652" s="262"/>
      <c r="K652" s="262"/>
      <c r="L652" s="263"/>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7" cm="1">
        <f t="array" ref="E653">IF(INDEX(I:I,ROW())&lt;&gt;"",VALUE(TRIM(LEFT(INDEX(I:I,ROW()),6))),0)</f>
        <v>0</v>
      </c>
      <c r="F653" s="318"/>
      <c r="G653" s="248"/>
      <c r="H653" s="262"/>
      <c r="I653" s="249"/>
      <c r="J653" s="262"/>
      <c r="K653" s="262"/>
      <c r="L653" s="263"/>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7" cm="1">
        <f t="array" ref="E654">IF(INDEX(I:I,ROW())&lt;&gt;"",VALUE(TRIM(LEFT(INDEX(I:I,ROW()),6))),0)</f>
        <v>0</v>
      </c>
      <c r="F654" s="318"/>
      <c r="G654" s="248"/>
      <c r="H654" s="262"/>
      <c r="I654" s="249"/>
      <c r="J654" s="262"/>
      <c r="K654" s="262"/>
      <c r="L654" s="263"/>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7" cm="1">
        <f t="array" ref="E655">IF(INDEX(I:I,ROW())&lt;&gt;"",VALUE(TRIM(LEFT(INDEX(I:I,ROW()),6))),0)</f>
        <v>0</v>
      </c>
      <c r="F655" s="318"/>
      <c r="G655" s="248"/>
      <c r="H655" s="262"/>
      <c r="I655" s="249"/>
      <c r="J655" s="262"/>
      <c r="K655" s="262"/>
      <c r="L655" s="263"/>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7" cm="1">
        <f t="array" ref="E656">IF(INDEX(I:I,ROW())&lt;&gt;"",VALUE(TRIM(LEFT(INDEX(I:I,ROW()),6))),0)</f>
        <v>0</v>
      </c>
      <c r="F656" s="318"/>
      <c r="G656" s="248"/>
      <c r="H656" s="262"/>
      <c r="I656" s="249"/>
      <c r="J656" s="262"/>
      <c r="K656" s="262"/>
      <c r="L656" s="263"/>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7" cm="1">
        <f t="array" ref="E657">IF(INDEX(I:I,ROW())&lt;&gt;"",VALUE(TRIM(LEFT(INDEX(I:I,ROW()),6))),0)</f>
        <v>0</v>
      </c>
      <c r="F657" s="318"/>
      <c r="G657" s="248"/>
      <c r="H657" s="262"/>
      <c r="I657" s="249"/>
      <c r="J657" s="262"/>
      <c r="K657" s="262"/>
      <c r="L657" s="263"/>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7" cm="1">
        <f t="array" ref="E658">IF(INDEX(I:I,ROW())&lt;&gt;"",VALUE(TRIM(LEFT(INDEX(I:I,ROW()),6))),0)</f>
        <v>0</v>
      </c>
      <c r="F658" s="318"/>
      <c r="G658" s="248"/>
      <c r="H658" s="262"/>
      <c r="I658" s="249"/>
      <c r="J658" s="262"/>
      <c r="K658" s="262"/>
      <c r="L658" s="263"/>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7" cm="1">
        <f t="array" ref="E659">IF(INDEX(I:I,ROW())&lt;&gt;"",VALUE(TRIM(LEFT(INDEX(I:I,ROW()),6))),0)</f>
        <v>0</v>
      </c>
      <c r="F659" s="318"/>
      <c r="G659" s="248"/>
      <c r="H659" s="262"/>
      <c r="I659" s="249"/>
      <c r="J659" s="262"/>
      <c r="K659" s="262"/>
      <c r="L659" s="263"/>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7" cm="1">
        <f t="array" ref="E660">IF(INDEX(I:I,ROW())&lt;&gt;"",VALUE(TRIM(LEFT(INDEX(I:I,ROW()),6))),0)</f>
        <v>0</v>
      </c>
      <c r="F660" s="318"/>
      <c r="G660" s="248"/>
      <c r="H660" s="262"/>
      <c r="I660" s="249"/>
      <c r="J660" s="262"/>
      <c r="K660" s="262"/>
      <c r="L660" s="263"/>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7" cm="1">
        <f t="array" ref="E661">IF(INDEX(I:I,ROW())&lt;&gt;"",VALUE(TRIM(LEFT(INDEX(I:I,ROW()),6))),0)</f>
        <v>0</v>
      </c>
      <c r="F661" s="318"/>
      <c r="G661" s="248"/>
      <c r="H661" s="262"/>
      <c r="I661" s="249"/>
      <c r="J661" s="262"/>
      <c r="K661" s="262"/>
      <c r="L661" s="263"/>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7" cm="1">
        <f t="array" ref="E662">IF(INDEX(I:I,ROW())&lt;&gt;"",VALUE(TRIM(LEFT(INDEX(I:I,ROW()),6))),0)</f>
        <v>0</v>
      </c>
      <c r="F662" s="318"/>
      <c r="G662" s="248"/>
      <c r="H662" s="262"/>
      <c r="I662" s="249"/>
      <c r="J662" s="262"/>
      <c r="K662" s="262"/>
      <c r="L662" s="263"/>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7" cm="1">
        <f t="array" ref="E663">IF(INDEX(I:I,ROW())&lt;&gt;"",VALUE(TRIM(LEFT(INDEX(I:I,ROW()),6))),0)</f>
        <v>0</v>
      </c>
      <c r="F663" s="318"/>
      <c r="G663" s="248"/>
      <c r="H663" s="262"/>
      <c r="I663" s="249"/>
      <c r="J663" s="262"/>
      <c r="K663" s="262"/>
      <c r="L663" s="263"/>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7" cm="1">
        <f t="array" ref="E664">IF(INDEX(I:I,ROW())&lt;&gt;"",VALUE(TRIM(LEFT(INDEX(I:I,ROW()),6))),0)</f>
        <v>0</v>
      </c>
      <c r="F664" s="318"/>
      <c r="G664" s="248"/>
      <c r="H664" s="262"/>
      <c r="I664" s="249"/>
      <c r="J664" s="262"/>
      <c r="K664" s="262"/>
      <c r="L664" s="263"/>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7" cm="1">
        <f t="array" ref="E665">IF(INDEX(I:I,ROW())&lt;&gt;"",VALUE(TRIM(LEFT(INDEX(I:I,ROW()),6))),0)</f>
        <v>0</v>
      </c>
      <c r="F665" s="318"/>
      <c r="G665" s="248"/>
      <c r="H665" s="262"/>
      <c r="I665" s="249"/>
      <c r="J665" s="262"/>
      <c r="K665" s="262"/>
      <c r="L665" s="263"/>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7" cm="1">
        <f t="array" ref="E666">IF(INDEX(I:I,ROW())&lt;&gt;"",VALUE(TRIM(LEFT(INDEX(I:I,ROW()),6))),0)</f>
        <v>0</v>
      </c>
      <c r="F666" s="318"/>
      <c r="G666" s="248"/>
      <c r="H666" s="262"/>
      <c r="I666" s="249"/>
      <c r="J666" s="262"/>
      <c r="K666" s="262"/>
      <c r="L666" s="263"/>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7" cm="1">
        <f t="array" ref="E667">IF(INDEX(I:I,ROW())&lt;&gt;"",VALUE(TRIM(LEFT(INDEX(I:I,ROW()),6))),0)</f>
        <v>0</v>
      </c>
      <c r="F667" s="318"/>
      <c r="G667" s="248"/>
      <c r="H667" s="262"/>
      <c r="I667" s="249"/>
      <c r="J667" s="262"/>
      <c r="K667" s="262"/>
      <c r="L667" s="263"/>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7" cm="1">
        <f t="array" ref="E668">IF(INDEX(I:I,ROW())&lt;&gt;"",VALUE(TRIM(LEFT(INDEX(I:I,ROW()),6))),0)</f>
        <v>0</v>
      </c>
      <c r="F668" s="318"/>
      <c r="G668" s="248"/>
      <c r="H668" s="262"/>
      <c r="I668" s="249"/>
      <c r="J668" s="262"/>
      <c r="K668" s="262"/>
      <c r="L668" s="263"/>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7" cm="1">
        <f t="array" ref="E669">IF(INDEX(I:I,ROW())&lt;&gt;"",VALUE(TRIM(LEFT(INDEX(I:I,ROW()),6))),0)</f>
        <v>0</v>
      </c>
      <c r="F669" s="318"/>
      <c r="G669" s="248"/>
      <c r="H669" s="262"/>
      <c r="I669" s="249"/>
      <c r="J669" s="262"/>
      <c r="K669" s="262"/>
      <c r="L669" s="263"/>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7" cm="1">
        <f t="array" ref="E670">IF(INDEX(I:I,ROW())&lt;&gt;"",VALUE(TRIM(LEFT(INDEX(I:I,ROW()),6))),0)</f>
        <v>0</v>
      </c>
      <c r="F670" s="318"/>
      <c r="G670" s="248"/>
      <c r="H670" s="262"/>
      <c r="I670" s="249"/>
      <c r="J670" s="262"/>
      <c r="K670" s="262"/>
      <c r="L670" s="263"/>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7" cm="1">
        <f t="array" ref="E671">IF(INDEX(I:I,ROW())&lt;&gt;"",VALUE(TRIM(LEFT(INDEX(I:I,ROW()),6))),0)</f>
        <v>0</v>
      </c>
      <c r="F671" s="318"/>
      <c r="G671" s="248"/>
      <c r="H671" s="262"/>
      <c r="I671" s="249"/>
      <c r="J671" s="262"/>
      <c r="K671" s="262"/>
      <c r="L671" s="263"/>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7" cm="1">
        <f t="array" ref="E672">IF(INDEX(I:I,ROW())&lt;&gt;"",VALUE(TRIM(LEFT(INDEX(I:I,ROW()),6))),0)</f>
        <v>0</v>
      </c>
      <c r="F672" s="318"/>
      <c r="G672" s="248"/>
      <c r="H672" s="262"/>
      <c r="I672" s="249"/>
      <c r="J672" s="262"/>
      <c r="K672" s="262"/>
      <c r="L672" s="263"/>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7" cm="1">
        <f t="array" ref="E673">IF(INDEX(I:I,ROW())&lt;&gt;"",VALUE(TRIM(LEFT(INDEX(I:I,ROW()),6))),0)</f>
        <v>0</v>
      </c>
      <c r="F673" s="318"/>
      <c r="G673" s="248"/>
      <c r="H673" s="262"/>
      <c r="I673" s="249"/>
      <c r="J673" s="262"/>
      <c r="K673" s="262"/>
      <c r="L673" s="263"/>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7" cm="1">
        <f t="array" ref="E674">IF(INDEX(I:I,ROW())&lt;&gt;"",VALUE(TRIM(LEFT(INDEX(I:I,ROW()),6))),0)</f>
        <v>0</v>
      </c>
      <c r="F674" s="318"/>
      <c r="G674" s="248"/>
      <c r="H674" s="262"/>
      <c r="I674" s="249"/>
      <c r="J674" s="262"/>
      <c r="K674" s="262"/>
      <c r="L674" s="263"/>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7" cm="1">
        <f t="array" ref="E675">IF(INDEX(I:I,ROW())&lt;&gt;"",VALUE(TRIM(LEFT(INDEX(I:I,ROW()),6))),0)</f>
        <v>0</v>
      </c>
      <c r="F675" s="318"/>
      <c r="G675" s="248"/>
      <c r="H675" s="262"/>
      <c r="I675" s="249"/>
      <c r="J675" s="262"/>
      <c r="K675" s="262"/>
      <c r="L675" s="263"/>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7" cm="1">
        <f t="array" ref="E676">IF(INDEX(I:I,ROW())&lt;&gt;"",VALUE(TRIM(LEFT(INDEX(I:I,ROW()),6))),0)</f>
        <v>0</v>
      </c>
      <c r="F676" s="318"/>
      <c r="G676" s="248"/>
      <c r="H676" s="262"/>
      <c r="I676" s="249"/>
      <c r="J676" s="262"/>
      <c r="K676" s="262"/>
      <c r="L676" s="263"/>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7" cm="1">
        <f t="array" ref="E677">IF(INDEX(I:I,ROW())&lt;&gt;"",VALUE(TRIM(LEFT(INDEX(I:I,ROW()),6))),0)</f>
        <v>0</v>
      </c>
      <c r="F677" s="318"/>
      <c r="G677" s="248"/>
      <c r="H677" s="262"/>
      <c r="I677" s="249"/>
      <c r="J677" s="262"/>
      <c r="K677" s="262"/>
      <c r="L677" s="263"/>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7" cm="1">
        <f t="array" ref="E678">IF(INDEX(I:I,ROW())&lt;&gt;"",VALUE(TRIM(LEFT(INDEX(I:I,ROW()),6))),0)</f>
        <v>0</v>
      </c>
      <c r="F678" s="318"/>
      <c r="G678" s="248"/>
      <c r="H678" s="262"/>
      <c r="I678" s="249"/>
      <c r="J678" s="262"/>
      <c r="K678" s="262"/>
      <c r="L678" s="263"/>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7" cm="1">
        <f t="array" ref="E679">IF(INDEX(I:I,ROW())&lt;&gt;"",VALUE(TRIM(LEFT(INDEX(I:I,ROW()),6))),0)</f>
        <v>0</v>
      </c>
      <c r="F679" s="318"/>
      <c r="G679" s="248"/>
      <c r="H679" s="262"/>
      <c r="I679" s="249"/>
      <c r="J679" s="262"/>
      <c r="K679" s="262"/>
      <c r="L679" s="263"/>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7" cm="1">
        <f t="array" ref="E680">IF(INDEX(I:I,ROW())&lt;&gt;"",VALUE(TRIM(LEFT(INDEX(I:I,ROW()),6))),0)</f>
        <v>0</v>
      </c>
      <c r="F680" s="318"/>
      <c r="G680" s="248"/>
      <c r="H680" s="262"/>
      <c r="I680" s="249"/>
      <c r="J680" s="262"/>
      <c r="K680" s="262"/>
      <c r="L680" s="263"/>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7" cm="1">
        <f t="array" ref="E681">IF(INDEX(I:I,ROW())&lt;&gt;"",VALUE(TRIM(LEFT(INDEX(I:I,ROW()),6))),0)</f>
        <v>0</v>
      </c>
      <c r="F681" s="318"/>
      <c r="G681" s="248"/>
      <c r="H681" s="262"/>
      <c r="I681" s="249"/>
      <c r="J681" s="262"/>
      <c r="K681" s="262"/>
      <c r="L681" s="263"/>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7" cm="1">
        <f t="array" ref="E682">IF(INDEX(I:I,ROW())&lt;&gt;"",VALUE(TRIM(LEFT(INDEX(I:I,ROW()),6))),0)</f>
        <v>0</v>
      </c>
      <c r="F682" s="318"/>
      <c r="G682" s="248"/>
      <c r="H682" s="262"/>
      <c r="I682" s="249"/>
      <c r="J682" s="262"/>
      <c r="K682" s="262"/>
      <c r="L682" s="263"/>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7" cm="1">
        <f t="array" ref="E683">IF(INDEX(I:I,ROW())&lt;&gt;"",VALUE(TRIM(LEFT(INDEX(I:I,ROW()),6))),0)</f>
        <v>0</v>
      </c>
      <c r="F683" s="318"/>
      <c r="G683" s="248"/>
      <c r="H683" s="262"/>
      <c r="I683" s="249"/>
      <c r="J683" s="262"/>
      <c r="K683" s="262"/>
      <c r="L683" s="263"/>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7" cm="1">
        <f t="array" ref="E684">IF(INDEX(I:I,ROW())&lt;&gt;"",VALUE(TRIM(LEFT(INDEX(I:I,ROW()),6))),0)</f>
        <v>0</v>
      </c>
      <c r="F684" s="318"/>
      <c r="G684" s="248"/>
      <c r="H684" s="262"/>
      <c r="I684" s="249"/>
      <c r="J684" s="262"/>
      <c r="K684" s="262"/>
      <c r="L684" s="263"/>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7" cm="1">
        <f t="array" ref="E685">IF(INDEX(I:I,ROW())&lt;&gt;"",VALUE(TRIM(LEFT(INDEX(I:I,ROW()),6))),0)</f>
        <v>0</v>
      </c>
      <c r="F685" s="318"/>
      <c r="G685" s="248"/>
      <c r="H685" s="262"/>
      <c r="I685" s="249"/>
      <c r="J685" s="262"/>
      <c r="K685" s="262"/>
      <c r="L685" s="263"/>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7" cm="1">
        <f t="array" ref="E686">IF(INDEX(I:I,ROW())&lt;&gt;"",VALUE(TRIM(LEFT(INDEX(I:I,ROW()),6))),0)</f>
        <v>0</v>
      </c>
      <c r="F686" s="318"/>
      <c r="G686" s="248"/>
      <c r="H686" s="262"/>
      <c r="I686" s="249"/>
      <c r="J686" s="262"/>
      <c r="K686" s="262"/>
      <c r="L686" s="263"/>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7" cm="1">
        <f t="array" ref="E687">IF(INDEX(I:I,ROW())&lt;&gt;"",VALUE(TRIM(LEFT(INDEX(I:I,ROW()),6))),0)</f>
        <v>0</v>
      </c>
      <c r="F687" s="318"/>
      <c r="G687" s="248"/>
      <c r="H687" s="262"/>
      <c r="I687" s="249"/>
      <c r="J687" s="262"/>
      <c r="K687" s="262"/>
      <c r="L687" s="263"/>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7" cm="1">
        <f t="array" ref="E688">IF(INDEX(I:I,ROW())&lt;&gt;"",VALUE(TRIM(LEFT(INDEX(I:I,ROW()),6))),0)</f>
        <v>0</v>
      </c>
      <c r="F688" s="318"/>
      <c r="G688" s="248"/>
      <c r="H688" s="262"/>
      <c r="I688" s="249"/>
      <c r="J688" s="262"/>
      <c r="K688" s="262"/>
      <c r="L688" s="263"/>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7" cm="1">
        <f t="array" ref="E689">IF(INDEX(I:I,ROW())&lt;&gt;"",VALUE(TRIM(LEFT(INDEX(I:I,ROW()),6))),0)</f>
        <v>0</v>
      </c>
      <c r="F689" s="318"/>
      <c r="G689" s="248"/>
      <c r="H689" s="262"/>
      <c r="I689" s="249"/>
      <c r="J689" s="262"/>
      <c r="K689" s="262"/>
      <c r="L689" s="263"/>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7" cm="1">
        <f t="array" ref="E690">IF(INDEX(I:I,ROW())&lt;&gt;"",VALUE(TRIM(LEFT(INDEX(I:I,ROW()),6))),0)</f>
        <v>0</v>
      </c>
      <c r="F690" s="318"/>
      <c r="G690" s="248"/>
      <c r="H690" s="262"/>
      <c r="I690" s="249"/>
      <c r="J690" s="262"/>
      <c r="K690" s="262"/>
      <c r="L690" s="263"/>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7" cm="1">
        <f t="array" ref="E691">IF(INDEX(I:I,ROW())&lt;&gt;"",VALUE(TRIM(LEFT(INDEX(I:I,ROW()),6))),0)</f>
        <v>0</v>
      </c>
      <c r="F691" s="318"/>
      <c r="G691" s="248"/>
      <c r="H691" s="262"/>
      <c r="I691" s="249"/>
      <c r="J691" s="262"/>
      <c r="K691" s="262"/>
      <c r="L691" s="263"/>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7" cm="1">
        <f t="array" ref="E692">IF(INDEX(I:I,ROW())&lt;&gt;"",VALUE(TRIM(LEFT(INDEX(I:I,ROW()),6))),0)</f>
        <v>0</v>
      </c>
      <c r="F692" s="318"/>
      <c r="G692" s="248"/>
      <c r="H692" s="262"/>
      <c r="I692" s="249"/>
      <c r="J692" s="262"/>
      <c r="K692" s="262"/>
      <c r="L692" s="263"/>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7" cm="1">
        <f t="array" ref="E693">IF(INDEX(I:I,ROW())&lt;&gt;"",VALUE(TRIM(LEFT(INDEX(I:I,ROW()),6))),0)</f>
        <v>0</v>
      </c>
      <c r="F693" s="318"/>
      <c r="G693" s="248"/>
      <c r="H693" s="262"/>
      <c r="I693" s="249"/>
      <c r="J693" s="262"/>
      <c r="K693" s="262"/>
      <c r="L693" s="263"/>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7" cm="1">
        <f t="array" ref="E694">IF(INDEX(I:I,ROW())&lt;&gt;"",VALUE(TRIM(LEFT(INDEX(I:I,ROW()),6))),0)</f>
        <v>0</v>
      </c>
      <c r="F694" s="318"/>
      <c r="G694" s="248"/>
      <c r="H694" s="262"/>
      <c r="I694" s="249"/>
      <c r="J694" s="262"/>
      <c r="K694" s="262"/>
      <c r="L694" s="263"/>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7" cm="1">
        <f t="array" ref="E695">IF(INDEX(I:I,ROW())&lt;&gt;"",VALUE(TRIM(LEFT(INDEX(I:I,ROW()),6))),0)</f>
        <v>0</v>
      </c>
      <c r="F695" s="318"/>
      <c r="G695" s="248"/>
      <c r="H695" s="262"/>
      <c r="I695" s="249"/>
      <c r="J695" s="262"/>
      <c r="K695" s="262"/>
      <c r="L695" s="263"/>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7" cm="1">
        <f t="array" ref="E696">IF(INDEX(I:I,ROW())&lt;&gt;"",VALUE(TRIM(LEFT(INDEX(I:I,ROW()),6))),0)</f>
        <v>0</v>
      </c>
      <c r="F696" s="318"/>
      <c r="G696" s="248"/>
      <c r="H696" s="262"/>
      <c r="I696" s="249"/>
      <c r="J696" s="262"/>
      <c r="K696" s="262"/>
      <c r="L696" s="263"/>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7" cm="1">
        <f t="array" ref="E697">IF(INDEX(I:I,ROW())&lt;&gt;"",VALUE(TRIM(LEFT(INDEX(I:I,ROW()),6))),0)</f>
        <v>0</v>
      </c>
      <c r="F697" s="318"/>
      <c r="G697" s="248"/>
      <c r="H697" s="262"/>
      <c r="I697" s="249"/>
      <c r="J697" s="262"/>
      <c r="K697" s="262"/>
      <c r="L697" s="263"/>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7" cm="1">
        <f t="array" ref="E698">IF(INDEX(I:I,ROW())&lt;&gt;"",VALUE(TRIM(LEFT(INDEX(I:I,ROW()),6))),0)</f>
        <v>0</v>
      </c>
      <c r="F698" s="318"/>
      <c r="G698" s="248"/>
      <c r="H698" s="262"/>
      <c r="I698" s="249"/>
      <c r="J698" s="262"/>
      <c r="K698" s="262"/>
      <c r="L698" s="263"/>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7" cm="1">
        <f t="array" ref="E699">IF(INDEX(I:I,ROW())&lt;&gt;"",VALUE(TRIM(LEFT(INDEX(I:I,ROW()),6))),0)</f>
        <v>0</v>
      </c>
      <c r="F699" s="318"/>
      <c r="G699" s="248"/>
      <c r="H699" s="262"/>
      <c r="I699" s="249"/>
      <c r="J699" s="262"/>
      <c r="K699" s="262"/>
      <c r="L699" s="263"/>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7" cm="1">
        <f t="array" ref="E700">IF(INDEX(I:I,ROW())&lt;&gt;"",VALUE(TRIM(LEFT(INDEX(I:I,ROW()),6))),0)</f>
        <v>0</v>
      </c>
      <c r="F700" s="318"/>
      <c r="G700" s="248"/>
      <c r="H700" s="262"/>
      <c r="I700" s="249"/>
      <c r="J700" s="262"/>
      <c r="K700" s="262"/>
      <c r="L700" s="263"/>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7" cm="1">
        <f t="array" ref="E701">IF(INDEX(I:I,ROW())&lt;&gt;"",VALUE(TRIM(LEFT(INDEX(I:I,ROW()),6))),0)</f>
        <v>0</v>
      </c>
      <c r="F701" s="318"/>
      <c r="G701" s="248"/>
      <c r="H701" s="262"/>
      <c r="I701" s="249"/>
      <c r="J701" s="262"/>
      <c r="K701" s="262"/>
      <c r="L701" s="263"/>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7" cm="1">
        <f t="array" ref="E702">IF(INDEX(I:I,ROW())&lt;&gt;"",VALUE(TRIM(LEFT(INDEX(I:I,ROW()),6))),0)</f>
        <v>0</v>
      </c>
      <c r="F702" s="318"/>
      <c r="G702" s="248"/>
      <c r="H702" s="262"/>
      <c r="I702" s="249"/>
      <c r="J702" s="262"/>
      <c r="K702" s="262"/>
      <c r="L702" s="263"/>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7" cm="1">
        <f t="array" ref="E703">IF(INDEX(I:I,ROW())&lt;&gt;"",VALUE(TRIM(LEFT(INDEX(I:I,ROW()),6))),0)</f>
        <v>0</v>
      </c>
      <c r="F703" s="318"/>
      <c r="G703" s="248"/>
      <c r="H703" s="262"/>
      <c r="I703" s="249"/>
      <c r="J703" s="262"/>
      <c r="K703" s="262"/>
      <c r="L703" s="263"/>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7" cm="1">
        <f t="array" ref="E704">IF(INDEX(I:I,ROW())&lt;&gt;"",VALUE(TRIM(LEFT(INDEX(I:I,ROW()),6))),0)</f>
        <v>0</v>
      </c>
      <c r="F704" s="318"/>
      <c r="G704" s="248"/>
      <c r="H704" s="262"/>
      <c r="I704" s="249"/>
      <c r="J704" s="262"/>
      <c r="K704" s="262"/>
      <c r="L704" s="263"/>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7" cm="1">
        <f t="array" ref="E705">IF(INDEX(I:I,ROW())&lt;&gt;"",VALUE(TRIM(LEFT(INDEX(I:I,ROW()),6))),0)</f>
        <v>0</v>
      </c>
      <c r="F705" s="318"/>
      <c r="G705" s="248"/>
      <c r="H705" s="262"/>
      <c r="I705" s="249"/>
      <c r="J705" s="262"/>
      <c r="K705" s="262"/>
      <c r="L705" s="263"/>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7" cm="1">
        <f t="array" ref="E706">IF(INDEX(I:I,ROW())&lt;&gt;"",VALUE(TRIM(LEFT(INDEX(I:I,ROW()),6))),0)</f>
        <v>0</v>
      </c>
      <c r="F706" s="318"/>
      <c r="G706" s="248"/>
      <c r="H706" s="262"/>
      <c r="I706" s="249"/>
      <c r="J706" s="262"/>
      <c r="K706" s="262"/>
      <c r="L706" s="263"/>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7" cm="1">
        <f t="array" ref="E707">IF(INDEX(I:I,ROW())&lt;&gt;"",VALUE(TRIM(LEFT(INDEX(I:I,ROW()),6))),0)</f>
        <v>0</v>
      </c>
      <c r="F707" s="318"/>
      <c r="G707" s="248"/>
      <c r="H707" s="262"/>
      <c r="I707" s="249"/>
      <c r="J707" s="262"/>
      <c r="K707" s="262"/>
      <c r="L707" s="263"/>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7" cm="1">
        <f t="array" ref="E708">IF(INDEX(I:I,ROW())&lt;&gt;"",VALUE(TRIM(LEFT(INDEX(I:I,ROW()),6))),0)</f>
        <v>0</v>
      </c>
      <c r="F708" s="318"/>
      <c r="G708" s="248"/>
      <c r="H708" s="262"/>
      <c r="I708" s="249"/>
      <c r="J708" s="262"/>
      <c r="K708" s="262"/>
      <c r="L708" s="263"/>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7" cm="1">
        <f t="array" ref="E709">IF(INDEX(I:I,ROW())&lt;&gt;"",VALUE(TRIM(LEFT(INDEX(I:I,ROW()),6))),0)</f>
        <v>0</v>
      </c>
      <c r="F709" s="318"/>
      <c r="G709" s="248"/>
      <c r="H709" s="262"/>
      <c r="I709" s="249"/>
      <c r="J709" s="262"/>
      <c r="K709" s="262"/>
      <c r="L709" s="263"/>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7" cm="1">
        <f t="array" ref="E710">IF(INDEX(I:I,ROW())&lt;&gt;"",VALUE(TRIM(LEFT(INDEX(I:I,ROW()),6))),0)</f>
        <v>0</v>
      </c>
      <c r="F710" s="318"/>
      <c r="G710" s="248"/>
      <c r="H710" s="262"/>
      <c r="I710" s="249"/>
      <c r="J710" s="262"/>
      <c r="K710" s="262"/>
      <c r="L710" s="263"/>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7" cm="1">
        <f t="array" ref="E711">IF(INDEX(I:I,ROW())&lt;&gt;"",VALUE(TRIM(LEFT(INDEX(I:I,ROW()),6))),0)</f>
        <v>0</v>
      </c>
      <c r="F711" s="318"/>
      <c r="G711" s="248"/>
      <c r="H711" s="262"/>
      <c r="I711" s="249"/>
      <c r="J711" s="262"/>
      <c r="K711" s="262"/>
      <c r="L711" s="263"/>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7" cm="1">
        <f t="array" ref="E712">IF(INDEX(I:I,ROW())&lt;&gt;"",VALUE(TRIM(LEFT(INDEX(I:I,ROW()),6))),0)</f>
        <v>0</v>
      </c>
      <c r="F712" s="318"/>
      <c r="G712" s="248"/>
      <c r="H712" s="262"/>
      <c r="I712" s="249"/>
      <c r="J712" s="262"/>
      <c r="K712" s="262"/>
      <c r="L712" s="263"/>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7" cm="1">
        <f t="array" ref="E713">IF(INDEX(I:I,ROW())&lt;&gt;"",VALUE(TRIM(LEFT(INDEX(I:I,ROW()),6))),0)</f>
        <v>0</v>
      </c>
      <c r="F713" s="318"/>
      <c r="G713" s="248"/>
      <c r="H713" s="262"/>
      <c r="I713" s="249"/>
      <c r="J713" s="262"/>
      <c r="K713" s="262"/>
      <c r="L713" s="263"/>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7" cm="1">
        <f t="array" ref="E714">IF(INDEX(I:I,ROW())&lt;&gt;"",VALUE(TRIM(LEFT(INDEX(I:I,ROW()),6))),0)</f>
        <v>0</v>
      </c>
      <c r="F714" s="318"/>
      <c r="G714" s="248"/>
      <c r="H714" s="262"/>
      <c r="I714" s="249"/>
      <c r="J714" s="262"/>
      <c r="K714" s="262"/>
      <c r="L714" s="263"/>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7" cm="1">
        <f t="array" ref="E715">IF(INDEX(I:I,ROW())&lt;&gt;"",VALUE(TRIM(LEFT(INDEX(I:I,ROW()),6))),0)</f>
        <v>0</v>
      </c>
      <c r="F715" s="318"/>
      <c r="G715" s="248"/>
      <c r="H715" s="262"/>
      <c r="I715" s="249"/>
      <c r="J715" s="262"/>
      <c r="K715" s="262"/>
      <c r="L715" s="263"/>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7" cm="1">
        <f t="array" ref="E716">IF(INDEX(I:I,ROW())&lt;&gt;"",VALUE(TRIM(LEFT(INDEX(I:I,ROW()),6))),0)</f>
        <v>0</v>
      </c>
      <c r="F716" s="318"/>
      <c r="G716" s="248"/>
      <c r="H716" s="262"/>
      <c r="I716" s="249"/>
      <c r="J716" s="262"/>
      <c r="K716" s="262"/>
      <c r="L716" s="263"/>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7" cm="1">
        <f t="array" ref="E717">IF(INDEX(I:I,ROW())&lt;&gt;"",VALUE(TRIM(LEFT(INDEX(I:I,ROW()),6))),0)</f>
        <v>0</v>
      </c>
      <c r="F717" s="318"/>
      <c r="G717" s="248"/>
      <c r="H717" s="262"/>
      <c r="I717" s="249"/>
      <c r="J717" s="262"/>
      <c r="K717" s="262"/>
      <c r="L717" s="263"/>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7" cm="1">
        <f t="array" ref="E718">IF(INDEX(I:I,ROW())&lt;&gt;"",VALUE(TRIM(LEFT(INDEX(I:I,ROW()),6))),0)</f>
        <v>0</v>
      </c>
      <c r="F718" s="318"/>
      <c r="G718" s="248"/>
      <c r="H718" s="262"/>
      <c r="I718" s="249"/>
      <c r="J718" s="262"/>
      <c r="K718" s="262"/>
      <c r="L718" s="263"/>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7" cm="1">
        <f t="array" ref="E719">IF(INDEX(I:I,ROW())&lt;&gt;"",VALUE(TRIM(LEFT(INDEX(I:I,ROW()),6))),0)</f>
        <v>0</v>
      </c>
      <c r="F719" s="318"/>
      <c r="G719" s="248"/>
      <c r="H719" s="262"/>
      <c r="I719" s="249"/>
      <c r="J719" s="262"/>
      <c r="K719" s="262"/>
      <c r="L719" s="263"/>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7" cm="1">
        <f t="array" ref="E720">IF(INDEX(I:I,ROW())&lt;&gt;"",VALUE(TRIM(LEFT(INDEX(I:I,ROW()),6))),0)</f>
        <v>0</v>
      </c>
      <c r="F720" s="318"/>
      <c r="G720" s="248"/>
      <c r="H720" s="262"/>
      <c r="I720" s="249"/>
      <c r="J720" s="262"/>
      <c r="K720" s="262"/>
      <c r="L720" s="263"/>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7" cm="1">
        <f t="array" ref="E721">IF(INDEX(I:I,ROW())&lt;&gt;"",VALUE(TRIM(LEFT(INDEX(I:I,ROW()),6))),0)</f>
        <v>0</v>
      </c>
      <c r="F721" s="318"/>
      <c r="G721" s="248"/>
      <c r="H721" s="262"/>
      <c r="I721" s="249"/>
      <c r="J721" s="262"/>
      <c r="K721" s="262"/>
      <c r="L721" s="263"/>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7" cm="1">
        <f t="array" ref="E722">IF(INDEX(I:I,ROW())&lt;&gt;"",VALUE(TRIM(LEFT(INDEX(I:I,ROW()),6))),0)</f>
        <v>0</v>
      </c>
      <c r="F722" s="318"/>
      <c r="G722" s="248"/>
      <c r="H722" s="262"/>
      <c r="I722" s="249"/>
      <c r="J722" s="262"/>
      <c r="K722" s="262"/>
      <c r="L722" s="263"/>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7" cm="1">
        <f t="array" ref="E723">IF(INDEX(I:I,ROW())&lt;&gt;"",VALUE(TRIM(LEFT(INDEX(I:I,ROW()),6))),0)</f>
        <v>0</v>
      </c>
      <c r="F723" s="318"/>
      <c r="G723" s="248"/>
      <c r="H723" s="262"/>
      <c r="I723" s="249"/>
      <c r="J723" s="262"/>
      <c r="K723" s="262"/>
      <c r="L723" s="263"/>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7" cm="1">
        <f t="array" ref="E724">IF(INDEX(I:I,ROW())&lt;&gt;"",VALUE(TRIM(LEFT(INDEX(I:I,ROW()),6))),0)</f>
        <v>0</v>
      </c>
      <c r="F724" s="318"/>
      <c r="G724" s="248"/>
      <c r="H724" s="262"/>
      <c r="I724" s="249"/>
      <c r="J724" s="262"/>
      <c r="K724" s="262"/>
      <c r="L724" s="263"/>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7" cm="1">
        <f t="array" ref="E725">IF(INDEX(I:I,ROW())&lt;&gt;"",VALUE(TRIM(LEFT(INDEX(I:I,ROW()),6))),0)</f>
        <v>0</v>
      </c>
      <c r="F725" s="318"/>
      <c r="G725" s="248"/>
      <c r="H725" s="262"/>
      <c r="I725" s="249"/>
      <c r="J725" s="262"/>
      <c r="K725" s="262"/>
      <c r="L725" s="263"/>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7" cm="1">
        <f t="array" ref="E726">IF(INDEX(I:I,ROW())&lt;&gt;"",VALUE(TRIM(LEFT(INDEX(I:I,ROW()),6))),0)</f>
        <v>0</v>
      </c>
      <c r="F726" s="318"/>
      <c r="G726" s="248"/>
      <c r="H726" s="262"/>
      <c r="I726" s="249"/>
      <c r="J726" s="262"/>
      <c r="K726" s="262"/>
      <c r="L726" s="263"/>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7" cm="1">
        <f t="array" ref="E727">IF(INDEX(I:I,ROW())&lt;&gt;"",VALUE(TRIM(LEFT(INDEX(I:I,ROW()),6))),0)</f>
        <v>0</v>
      </c>
      <c r="F727" s="318"/>
      <c r="G727" s="248"/>
      <c r="H727" s="262"/>
      <c r="I727" s="249"/>
      <c r="J727" s="262"/>
      <c r="K727" s="262"/>
      <c r="L727" s="263"/>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7" cm="1">
        <f t="array" ref="E728">IF(INDEX(I:I,ROW())&lt;&gt;"",VALUE(TRIM(LEFT(INDEX(I:I,ROW()),6))),0)</f>
        <v>0</v>
      </c>
      <c r="F728" s="318"/>
      <c r="G728" s="248"/>
      <c r="H728" s="262"/>
      <c r="I728" s="249"/>
      <c r="J728" s="262"/>
      <c r="K728" s="262"/>
      <c r="L728" s="263"/>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7" cm="1">
        <f t="array" ref="E729">IF(INDEX(I:I,ROW())&lt;&gt;"",VALUE(TRIM(LEFT(INDEX(I:I,ROW()),6))),0)</f>
        <v>0</v>
      </c>
      <c r="F729" s="318"/>
      <c r="G729" s="248"/>
      <c r="H729" s="262"/>
      <c r="I729" s="249"/>
      <c r="J729" s="262"/>
      <c r="K729" s="262"/>
      <c r="L729" s="263"/>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7" cm="1">
        <f t="array" ref="E730">IF(INDEX(I:I,ROW())&lt;&gt;"",VALUE(TRIM(LEFT(INDEX(I:I,ROW()),6))),0)</f>
        <v>0</v>
      </c>
      <c r="F730" s="318"/>
      <c r="G730" s="248"/>
      <c r="H730" s="262"/>
      <c r="I730" s="249"/>
      <c r="J730" s="262"/>
      <c r="K730" s="262"/>
      <c r="L730" s="263"/>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7" cm="1">
        <f t="array" ref="E731">IF(INDEX(I:I,ROW())&lt;&gt;"",VALUE(TRIM(LEFT(INDEX(I:I,ROW()),6))),0)</f>
        <v>0</v>
      </c>
      <c r="F731" s="318"/>
      <c r="G731" s="248"/>
      <c r="H731" s="262"/>
      <c r="I731" s="249"/>
      <c r="J731" s="262"/>
      <c r="K731" s="262"/>
      <c r="L731" s="263"/>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7" cm="1">
        <f t="array" ref="E732">IF(INDEX(I:I,ROW())&lt;&gt;"",VALUE(TRIM(LEFT(INDEX(I:I,ROW()),6))),0)</f>
        <v>0</v>
      </c>
      <c r="F732" s="318"/>
      <c r="G732" s="248"/>
      <c r="H732" s="262"/>
      <c r="I732" s="249"/>
      <c r="J732" s="262"/>
      <c r="K732" s="262"/>
      <c r="L732" s="263"/>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7" cm="1">
        <f t="array" ref="E733">IF(INDEX(I:I,ROW())&lt;&gt;"",VALUE(TRIM(LEFT(INDEX(I:I,ROW()),6))),0)</f>
        <v>0</v>
      </c>
      <c r="F733" s="318"/>
      <c r="G733" s="248"/>
      <c r="H733" s="262"/>
      <c r="I733" s="249"/>
      <c r="J733" s="262"/>
      <c r="K733" s="262"/>
      <c r="L733" s="263"/>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7" cm="1">
        <f t="array" ref="E734">IF(INDEX(I:I,ROW())&lt;&gt;"",VALUE(TRIM(LEFT(INDEX(I:I,ROW()),6))),0)</f>
        <v>0</v>
      </c>
      <c r="F734" s="318"/>
      <c r="G734" s="248"/>
      <c r="H734" s="262"/>
      <c r="I734" s="249"/>
      <c r="J734" s="262"/>
      <c r="K734" s="262"/>
      <c r="L734" s="263"/>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7" cm="1">
        <f t="array" ref="E735">IF(INDEX(I:I,ROW())&lt;&gt;"",VALUE(TRIM(LEFT(INDEX(I:I,ROW()),6))),0)</f>
        <v>0</v>
      </c>
      <c r="F735" s="318"/>
      <c r="G735" s="248"/>
      <c r="H735" s="262"/>
      <c r="I735" s="249"/>
      <c r="J735" s="262"/>
      <c r="K735" s="262"/>
      <c r="L735" s="263"/>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7" cm="1">
        <f t="array" ref="E736">IF(INDEX(I:I,ROW())&lt;&gt;"",VALUE(TRIM(LEFT(INDEX(I:I,ROW()),6))),0)</f>
        <v>0</v>
      </c>
      <c r="F736" s="318"/>
      <c r="G736" s="248"/>
      <c r="H736" s="262"/>
      <c r="I736" s="249"/>
      <c r="J736" s="262"/>
      <c r="K736" s="262"/>
      <c r="L736" s="263"/>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7" cm="1">
        <f t="array" ref="E737">IF(INDEX(I:I,ROW())&lt;&gt;"",VALUE(TRIM(LEFT(INDEX(I:I,ROW()),6))),0)</f>
        <v>0</v>
      </c>
      <c r="F737" s="318"/>
      <c r="G737" s="248"/>
      <c r="H737" s="262"/>
      <c r="I737" s="249"/>
      <c r="J737" s="262"/>
      <c r="K737" s="262"/>
      <c r="L737" s="263"/>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7" cm="1">
        <f t="array" ref="E738">IF(INDEX(I:I,ROW())&lt;&gt;"",VALUE(TRIM(LEFT(INDEX(I:I,ROW()),6))),0)</f>
        <v>0</v>
      </c>
      <c r="F738" s="318"/>
      <c r="G738" s="248"/>
      <c r="H738" s="262"/>
      <c r="I738" s="249"/>
      <c r="J738" s="262"/>
      <c r="K738" s="262"/>
      <c r="L738" s="263"/>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7" cm="1">
        <f t="array" ref="E739">IF(INDEX(I:I,ROW())&lt;&gt;"",VALUE(TRIM(LEFT(INDEX(I:I,ROW()),6))),0)</f>
        <v>0</v>
      </c>
      <c r="F739" s="318"/>
      <c r="G739" s="248"/>
      <c r="H739" s="262"/>
      <c r="I739" s="249"/>
      <c r="J739" s="262"/>
      <c r="K739" s="262"/>
      <c r="L739" s="263"/>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7" cm="1">
        <f t="array" ref="E740">IF(INDEX(I:I,ROW())&lt;&gt;"",VALUE(TRIM(LEFT(INDEX(I:I,ROW()),6))),0)</f>
        <v>0</v>
      </c>
      <c r="F740" s="318"/>
      <c r="G740" s="248"/>
      <c r="H740" s="262"/>
      <c r="I740" s="249"/>
      <c r="J740" s="262"/>
      <c r="K740" s="262"/>
      <c r="L740" s="263"/>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7" cm="1">
        <f t="array" ref="E741">IF(INDEX(I:I,ROW())&lt;&gt;"",VALUE(TRIM(LEFT(INDEX(I:I,ROW()),6))),0)</f>
        <v>0</v>
      </c>
      <c r="F741" s="318"/>
      <c r="G741" s="248"/>
      <c r="H741" s="262"/>
      <c r="I741" s="249"/>
      <c r="J741" s="262"/>
      <c r="K741" s="262"/>
      <c r="L741" s="263"/>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7" cm="1">
        <f t="array" ref="E742">IF(INDEX(I:I,ROW())&lt;&gt;"",VALUE(TRIM(LEFT(INDEX(I:I,ROW()),6))),0)</f>
        <v>0</v>
      </c>
      <c r="F742" s="318"/>
      <c r="G742" s="248"/>
      <c r="H742" s="262"/>
      <c r="I742" s="249"/>
      <c r="J742" s="262"/>
      <c r="K742" s="262"/>
      <c r="L742" s="263"/>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7" cm="1">
        <f t="array" ref="E743">IF(INDEX(I:I,ROW())&lt;&gt;"",VALUE(TRIM(LEFT(INDEX(I:I,ROW()),6))),0)</f>
        <v>0</v>
      </c>
      <c r="F743" s="318"/>
      <c r="G743" s="248"/>
      <c r="H743" s="262"/>
      <c r="I743" s="249"/>
      <c r="J743" s="262"/>
      <c r="K743" s="262"/>
      <c r="L743" s="263"/>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7" cm="1">
        <f t="array" ref="E744">IF(INDEX(I:I,ROW())&lt;&gt;"",VALUE(TRIM(LEFT(INDEX(I:I,ROW()),6))),0)</f>
        <v>0</v>
      </c>
      <c r="F744" s="318"/>
      <c r="G744" s="248"/>
      <c r="H744" s="262"/>
      <c r="I744" s="249"/>
      <c r="J744" s="262"/>
      <c r="K744" s="262"/>
      <c r="L744" s="263"/>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7" cm="1">
        <f t="array" ref="E745">IF(INDEX(I:I,ROW())&lt;&gt;"",VALUE(TRIM(LEFT(INDEX(I:I,ROW()),6))),0)</f>
        <v>0</v>
      </c>
      <c r="F745" s="318"/>
      <c r="G745" s="248"/>
      <c r="H745" s="262"/>
      <c r="I745" s="249"/>
      <c r="J745" s="262"/>
      <c r="K745" s="262"/>
      <c r="L745" s="263"/>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7" cm="1">
        <f t="array" ref="E746">IF(INDEX(I:I,ROW())&lt;&gt;"",VALUE(TRIM(LEFT(INDEX(I:I,ROW()),6))),0)</f>
        <v>0</v>
      </c>
      <c r="F746" s="318"/>
      <c r="G746" s="248"/>
      <c r="H746" s="262"/>
      <c r="I746" s="249"/>
      <c r="J746" s="262"/>
      <c r="K746" s="262"/>
      <c r="L746" s="263"/>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7" cm="1">
        <f t="array" ref="E747">IF(INDEX(I:I,ROW())&lt;&gt;"",VALUE(TRIM(LEFT(INDEX(I:I,ROW()),6))),0)</f>
        <v>0</v>
      </c>
      <c r="F747" s="318"/>
      <c r="G747" s="248"/>
      <c r="H747" s="262"/>
      <c r="I747" s="249"/>
      <c r="J747" s="262"/>
      <c r="K747" s="262"/>
      <c r="L747" s="263"/>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7" cm="1">
        <f t="array" ref="E748">IF(INDEX(I:I,ROW())&lt;&gt;"",VALUE(TRIM(LEFT(INDEX(I:I,ROW()),6))),0)</f>
        <v>0</v>
      </c>
      <c r="F748" s="318"/>
      <c r="G748" s="248"/>
      <c r="H748" s="262"/>
      <c r="I748" s="249"/>
      <c r="J748" s="262"/>
      <c r="K748" s="262"/>
      <c r="L748" s="263"/>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7" cm="1">
        <f t="array" ref="E749">IF(INDEX(I:I,ROW())&lt;&gt;"",VALUE(TRIM(LEFT(INDEX(I:I,ROW()),6))),0)</f>
        <v>0</v>
      </c>
      <c r="F749" s="318"/>
      <c r="G749" s="248"/>
      <c r="H749" s="262"/>
      <c r="I749" s="249"/>
      <c r="J749" s="262"/>
      <c r="K749" s="262"/>
      <c r="L749" s="263"/>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7" cm="1">
        <f t="array" ref="E750">IF(INDEX(I:I,ROW())&lt;&gt;"",VALUE(TRIM(LEFT(INDEX(I:I,ROW()),6))),0)</f>
        <v>0</v>
      </c>
      <c r="F750" s="318"/>
      <c r="G750" s="248"/>
      <c r="H750" s="262"/>
      <c r="I750" s="249"/>
      <c r="J750" s="262"/>
      <c r="K750" s="262"/>
      <c r="L750" s="263"/>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7" cm="1">
        <f t="array" ref="E751">IF(INDEX(I:I,ROW())&lt;&gt;"",VALUE(TRIM(LEFT(INDEX(I:I,ROW()),6))),0)</f>
        <v>0</v>
      </c>
      <c r="F751" s="318"/>
      <c r="G751" s="248"/>
      <c r="H751" s="262"/>
      <c r="I751" s="249"/>
      <c r="J751" s="262"/>
      <c r="K751" s="262"/>
      <c r="L751" s="263"/>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7" cm="1">
        <f t="array" ref="E752">IF(INDEX(I:I,ROW())&lt;&gt;"",VALUE(TRIM(LEFT(INDEX(I:I,ROW()),6))),0)</f>
        <v>0</v>
      </c>
      <c r="F752" s="318"/>
      <c r="G752" s="248"/>
      <c r="H752" s="262"/>
      <c r="I752" s="249"/>
      <c r="J752" s="262"/>
      <c r="K752" s="262"/>
      <c r="L752" s="263"/>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7" cm="1">
        <f t="array" ref="E753">IF(INDEX(I:I,ROW())&lt;&gt;"",VALUE(TRIM(LEFT(INDEX(I:I,ROW()),6))),0)</f>
        <v>0</v>
      </c>
      <c r="F753" s="318"/>
      <c r="G753" s="248"/>
      <c r="H753" s="262"/>
      <c r="I753" s="249"/>
      <c r="J753" s="262"/>
      <c r="K753" s="262"/>
      <c r="L753" s="263"/>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7" cm="1">
        <f t="array" ref="E754">IF(INDEX(I:I,ROW())&lt;&gt;"",VALUE(TRIM(LEFT(INDEX(I:I,ROW()),6))),0)</f>
        <v>0</v>
      </c>
      <c r="F754" s="318"/>
      <c r="G754" s="248"/>
      <c r="H754" s="262"/>
      <c r="I754" s="249"/>
      <c r="J754" s="262"/>
      <c r="K754" s="262"/>
      <c r="L754" s="263"/>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7" cm="1">
        <f t="array" ref="E755">IF(INDEX(I:I,ROW())&lt;&gt;"",VALUE(TRIM(LEFT(INDEX(I:I,ROW()),6))),0)</f>
        <v>0</v>
      </c>
      <c r="F755" s="318"/>
      <c r="G755" s="248"/>
      <c r="H755" s="262"/>
      <c r="I755" s="249"/>
      <c r="J755" s="262"/>
      <c r="K755" s="262"/>
      <c r="L755" s="263"/>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7" cm="1">
        <f t="array" ref="E756">IF(INDEX(I:I,ROW())&lt;&gt;"",VALUE(TRIM(LEFT(INDEX(I:I,ROW()),6))),0)</f>
        <v>0</v>
      </c>
      <c r="F756" s="318"/>
      <c r="G756" s="248"/>
      <c r="H756" s="262"/>
      <c r="I756" s="249"/>
      <c r="J756" s="262"/>
      <c r="K756" s="262"/>
      <c r="L756" s="263"/>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7" cm="1">
        <f t="array" ref="E757">IF(INDEX(I:I,ROW())&lt;&gt;"",VALUE(TRIM(LEFT(INDEX(I:I,ROW()),6))),0)</f>
        <v>0</v>
      </c>
      <c r="F757" s="318"/>
      <c r="G757" s="248"/>
      <c r="H757" s="262"/>
      <c r="I757" s="249"/>
      <c r="J757" s="262"/>
      <c r="K757" s="262"/>
      <c r="L757" s="263"/>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7" cm="1">
        <f t="array" ref="E758">IF(INDEX(I:I,ROW())&lt;&gt;"",VALUE(TRIM(LEFT(INDEX(I:I,ROW()),6))),0)</f>
        <v>0</v>
      </c>
      <c r="F758" s="318"/>
      <c r="G758" s="248"/>
      <c r="H758" s="262"/>
      <c r="I758" s="249"/>
      <c r="J758" s="262"/>
      <c r="K758" s="262"/>
      <c r="L758" s="263"/>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7" cm="1">
        <f t="array" ref="E759">IF(INDEX(I:I,ROW())&lt;&gt;"",VALUE(TRIM(LEFT(INDEX(I:I,ROW()),6))),0)</f>
        <v>0</v>
      </c>
      <c r="F759" s="318"/>
      <c r="G759" s="248"/>
      <c r="H759" s="262"/>
      <c r="I759" s="249"/>
      <c r="J759" s="262"/>
      <c r="K759" s="262"/>
      <c r="L759" s="263"/>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7" cm="1">
        <f t="array" ref="E760">IF(INDEX(I:I,ROW())&lt;&gt;"",VALUE(TRIM(LEFT(INDEX(I:I,ROW()),6))),0)</f>
        <v>0</v>
      </c>
      <c r="F760" s="318"/>
      <c r="G760" s="248"/>
      <c r="H760" s="262"/>
      <c r="I760" s="249"/>
      <c r="J760" s="262"/>
      <c r="K760" s="262"/>
      <c r="L760" s="263"/>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7" cm="1">
        <f t="array" ref="E761">IF(INDEX(I:I,ROW())&lt;&gt;"",VALUE(TRIM(LEFT(INDEX(I:I,ROW()),6))),0)</f>
        <v>0</v>
      </c>
      <c r="F761" s="318"/>
      <c r="G761" s="248"/>
      <c r="H761" s="262"/>
      <c r="I761" s="249"/>
      <c r="J761" s="262"/>
      <c r="K761" s="262"/>
      <c r="L761" s="263"/>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7" cm="1">
        <f t="array" ref="E762">IF(INDEX(I:I,ROW())&lt;&gt;"",VALUE(TRIM(LEFT(INDEX(I:I,ROW()),6))),0)</f>
        <v>0</v>
      </c>
      <c r="F762" s="318"/>
      <c r="G762" s="248"/>
      <c r="H762" s="262"/>
      <c r="I762" s="249"/>
      <c r="J762" s="262"/>
      <c r="K762" s="262"/>
      <c r="L762" s="263"/>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7" cm="1">
        <f t="array" ref="E763">IF(INDEX(I:I,ROW())&lt;&gt;"",VALUE(TRIM(LEFT(INDEX(I:I,ROW()),6))),0)</f>
        <v>0</v>
      </c>
      <c r="F763" s="318"/>
      <c r="G763" s="248"/>
      <c r="H763" s="262"/>
      <c r="I763" s="249"/>
      <c r="J763" s="262"/>
      <c r="K763" s="262"/>
      <c r="L763" s="263"/>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7" cm="1">
        <f t="array" ref="E764">IF(INDEX(I:I,ROW())&lt;&gt;"",VALUE(TRIM(LEFT(INDEX(I:I,ROW()),6))),0)</f>
        <v>0</v>
      </c>
      <c r="F764" s="318"/>
      <c r="G764" s="248"/>
      <c r="H764" s="262"/>
      <c r="I764" s="249"/>
      <c r="J764" s="262"/>
      <c r="K764" s="262"/>
      <c r="L764" s="263"/>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7" cm="1">
        <f t="array" ref="E765">IF(INDEX(I:I,ROW())&lt;&gt;"",VALUE(TRIM(LEFT(INDEX(I:I,ROW()),6))),0)</f>
        <v>0</v>
      </c>
      <c r="F765" s="318"/>
      <c r="G765" s="248"/>
      <c r="H765" s="262"/>
      <c r="I765" s="249"/>
      <c r="J765" s="262"/>
      <c r="K765" s="262"/>
      <c r="L765" s="263"/>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7" cm="1">
        <f t="array" ref="E766">IF(INDEX(I:I,ROW())&lt;&gt;"",VALUE(TRIM(LEFT(INDEX(I:I,ROW()),6))),0)</f>
        <v>0</v>
      </c>
      <c r="F766" s="318"/>
      <c r="G766" s="248"/>
      <c r="H766" s="262"/>
      <c r="I766" s="249"/>
      <c r="J766" s="262"/>
      <c r="K766" s="262"/>
      <c r="L766" s="263"/>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7" cm="1">
        <f t="array" ref="E767">IF(INDEX(I:I,ROW())&lt;&gt;"",VALUE(TRIM(LEFT(INDEX(I:I,ROW()),6))),0)</f>
        <v>0</v>
      </c>
      <c r="F767" s="318"/>
      <c r="G767" s="248"/>
      <c r="H767" s="262"/>
      <c r="I767" s="249"/>
      <c r="J767" s="262"/>
      <c r="K767" s="262"/>
      <c r="L767" s="263"/>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7" cm="1">
        <f t="array" ref="E768">IF(INDEX(I:I,ROW())&lt;&gt;"",VALUE(TRIM(LEFT(INDEX(I:I,ROW()),6))),0)</f>
        <v>0</v>
      </c>
      <c r="F768" s="318"/>
      <c r="G768" s="248"/>
      <c r="H768" s="262"/>
      <c r="I768" s="249"/>
      <c r="J768" s="262"/>
      <c r="K768" s="262"/>
      <c r="L768" s="263"/>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7" cm="1">
        <f t="array" ref="E769">IF(INDEX(I:I,ROW())&lt;&gt;"",VALUE(TRIM(LEFT(INDEX(I:I,ROW()),6))),0)</f>
        <v>0</v>
      </c>
      <c r="F769" s="318"/>
      <c r="G769" s="248"/>
      <c r="H769" s="262"/>
      <c r="I769" s="249"/>
      <c r="J769" s="262"/>
      <c r="K769" s="262"/>
      <c r="L769" s="263"/>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7" cm="1">
        <f t="array" ref="E770">IF(INDEX(I:I,ROW())&lt;&gt;"",VALUE(TRIM(LEFT(INDEX(I:I,ROW()),6))),0)</f>
        <v>0</v>
      </c>
      <c r="F770" s="318"/>
      <c r="G770" s="248"/>
      <c r="H770" s="262"/>
      <c r="I770" s="249"/>
      <c r="J770" s="262"/>
      <c r="K770" s="262"/>
      <c r="L770" s="263"/>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7" cm="1">
        <f t="array" ref="E771">IF(INDEX(I:I,ROW())&lt;&gt;"",VALUE(TRIM(LEFT(INDEX(I:I,ROW()),6))),0)</f>
        <v>0</v>
      </c>
      <c r="F771" s="318"/>
      <c r="G771" s="248"/>
      <c r="H771" s="262"/>
      <c r="I771" s="249"/>
      <c r="J771" s="262"/>
      <c r="K771" s="262"/>
      <c r="L771" s="263"/>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7" cm="1">
        <f t="array" ref="E772">IF(INDEX(I:I,ROW())&lt;&gt;"",VALUE(TRIM(LEFT(INDEX(I:I,ROW()),6))),0)</f>
        <v>0</v>
      </c>
      <c r="F772" s="318"/>
      <c r="G772" s="248"/>
      <c r="H772" s="262"/>
      <c r="I772" s="249"/>
      <c r="J772" s="262"/>
      <c r="K772" s="262"/>
      <c r="L772" s="263"/>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7" cm="1">
        <f t="array" ref="E773">IF(INDEX(I:I,ROW())&lt;&gt;"",VALUE(TRIM(LEFT(INDEX(I:I,ROW()),6))),0)</f>
        <v>0</v>
      </c>
      <c r="F773" s="318"/>
      <c r="G773" s="248"/>
      <c r="H773" s="262"/>
      <c r="I773" s="249"/>
      <c r="J773" s="262"/>
      <c r="K773" s="262"/>
      <c r="L773" s="263"/>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7" cm="1">
        <f t="array" ref="E774">IF(INDEX(I:I,ROW())&lt;&gt;"",VALUE(TRIM(LEFT(INDEX(I:I,ROW()),6))),0)</f>
        <v>0</v>
      </c>
      <c r="F774" s="318"/>
      <c r="G774" s="248"/>
      <c r="H774" s="262"/>
      <c r="I774" s="249"/>
      <c r="J774" s="262"/>
      <c r="K774" s="262"/>
      <c r="L774" s="263"/>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7" cm="1">
        <f t="array" ref="E775">IF(INDEX(I:I,ROW())&lt;&gt;"",VALUE(TRIM(LEFT(INDEX(I:I,ROW()),6))),0)</f>
        <v>0</v>
      </c>
      <c r="F775" s="318"/>
      <c r="G775" s="248"/>
      <c r="H775" s="262"/>
      <c r="I775" s="249"/>
      <c r="J775" s="262"/>
      <c r="K775" s="262"/>
      <c r="L775" s="263"/>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7" cm="1">
        <f t="array" ref="E776">IF(INDEX(I:I,ROW())&lt;&gt;"",VALUE(TRIM(LEFT(INDEX(I:I,ROW()),6))),0)</f>
        <v>0</v>
      </c>
      <c r="F776" s="318"/>
      <c r="G776" s="248"/>
      <c r="H776" s="262"/>
      <c r="I776" s="249"/>
      <c r="J776" s="262"/>
      <c r="K776" s="262"/>
      <c r="L776" s="263"/>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7" cm="1">
        <f t="array" ref="E777">IF(INDEX(I:I,ROW())&lt;&gt;"",VALUE(TRIM(LEFT(INDEX(I:I,ROW()),6))),0)</f>
        <v>0</v>
      </c>
      <c r="F777" s="318"/>
      <c r="G777" s="248"/>
      <c r="H777" s="262"/>
      <c r="I777" s="249"/>
      <c r="J777" s="262"/>
      <c r="K777" s="262"/>
      <c r="L777" s="263"/>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7" cm="1">
        <f t="array" ref="E778">IF(INDEX(I:I,ROW())&lt;&gt;"",VALUE(TRIM(LEFT(INDEX(I:I,ROW()),6))),0)</f>
        <v>0</v>
      </c>
      <c r="F778" s="318"/>
      <c r="G778" s="248"/>
      <c r="H778" s="262"/>
      <c r="I778" s="249"/>
      <c r="J778" s="262"/>
      <c r="K778" s="262"/>
      <c r="L778" s="263"/>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7" cm="1">
        <f t="array" ref="E779">IF(INDEX(I:I,ROW())&lt;&gt;"",VALUE(TRIM(LEFT(INDEX(I:I,ROW()),6))),0)</f>
        <v>0</v>
      </c>
      <c r="F779" s="318"/>
      <c r="G779" s="248"/>
      <c r="H779" s="262"/>
      <c r="I779" s="249"/>
      <c r="J779" s="262"/>
      <c r="K779" s="262"/>
      <c r="L779" s="263"/>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7" cm="1">
        <f t="array" ref="E780">IF(INDEX(I:I,ROW())&lt;&gt;"",VALUE(TRIM(LEFT(INDEX(I:I,ROW()),6))),0)</f>
        <v>0</v>
      </c>
      <c r="F780" s="318"/>
      <c r="G780" s="248"/>
      <c r="H780" s="262"/>
      <c r="I780" s="249"/>
      <c r="J780" s="262"/>
      <c r="K780" s="262"/>
      <c r="L780" s="263"/>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7" cm="1">
        <f t="array" ref="E781">IF(INDEX(I:I,ROW())&lt;&gt;"",VALUE(TRIM(LEFT(INDEX(I:I,ROW()),6))),0)</f>
        <v>0</v>
      </c>
      <c r="F781" s="318"/>
      <c r="G781" s="248"/>
      <c r="H781" s="262"/>
      <c r="I781" s="249"/>
      <c r="J781" s="262"/>
      <c r="K781" s="262"/>
      <c r="L781" s="263"/>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7" cm="1">
        <f t="array" ref="E782">IF(INDEX(I:I,ROW())&lt;&gt;"",VALUE(TRIM(LEFT(INDEX(I:I,ROW()),6))),0)</f>
        <v>0</v>
      </c>
      <c r="F782" s="318"/>
      <c r="G782" s="248"/>
      <c r="H782" s="262"/>
      <c r="I782" s="249"/>
      <c r="J782" s="262"/>
      <c r="K782" s="262"/>
      <c r="L782" s="263"/>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7" cm="1">
        <f t="array" ref="E783">IF(INDEX(I:I,ROW())&lt;&gt;"",VALUE(TRIM(LEFT(INDEX(I:I,ROW()),6))),0)</f>
        <v>0</v>
      </c>
      <c r="F783" s="318"/>
      <c r="G783" s="248"/>
      <c r="H783" s="262"/>
      <c r="I783" s="249"/>
      <c r="J783" s="262"/>
      <c r="K783" s="262"/>
      <c r="L783" s="263"/>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7" cm="1">
        <f t="array" ref="E784">IF(INDEX(I:I,ROW())&lt;&gt;"",VALUE(TRIM(LEFT(INDEX(I:I,ROW()),6))),0)</f>
        <v>0</v>
      </c>
      <c r="F784" s="318"/>
      <c r="G784" s="248"/>
      <c r="H784" s="262"/>
      <c r="I784" s="249"/>
      <c r="J784" s="262"/>
      <c r="K784" s="262"/>
      <c r="L784" s="263"/>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7" cm="1">
        <f t="array" ref="E785">IF(INDEX(I:I,ROW())&lt;&gt;"",VALUE(TRIM(LEFT(INDEX(I:I,ROW()),6))),0)</f>
        <v>0</v>
      </c>
      <c r="F785" s="318"/>
      <c r="G785" s="248"/>
      <c r="H785" s="262"/>
      <c r="I785" s="249"/>
      <c r="J785" s="262"/>
      <c r="K785" s="262"/>
      <c r="L785" s="263"/>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7" cm="1">
        <f t="array" ref="E786">IF(INDEX(I:I,ROW())&lt;&gt;"",VALUE(TRIM(LEFT(INDEX(I:I,ROW()),6))),0)</f>
        <v>0</v>
      </c>
      <c r="F786" s="318"/>
      <c r="G786" s="248"/>
      <c r="H786" s="262"/>
      <c r="I786" s="249"/>
      <c r="J786" s="262"/>
      <c r="K786" s="262"/>
      <c r="L786" s="263"/>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7" cm="1">
        <f t="array" ref="E787">IF(INDEX(I:I,ROW())&lt;&gt;"",VALUE(TRIM(LEFT(INDEX(I:I,ROW()),6))),0)</f>
        <v>0</v>
      </c>
      <c r="F787" s="318"/>
      <c r="G787" s="248"/>
      <c r="H787" s="262"/>
      <c r="I787" s="249"/>
      <c r="J787" s="262"/>
      <c r="K787" s="262"/>
      <c r="L787" s="263"/>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7" cm="1">
        <f t="array" ref="E788">IF(INDEX(I:I,ROW())&lt;&gt;"",VALUE(TRIM(LEFT(INDEX(I:I,ROW()),6))),0)</f>
        <v>0</v>
      </c>
      <c r="F788" s="318"/>
      <c r="G788" s="248"/>
      <c r="H788" s="262"/>
      <c r="I788" s="249"/>
      <c r="J788" s="262"/>
      <c r="K788" s="262"/>
      <c r="L788" s="263"/>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7" cm="1">
        <f t="array" ref="E789">IF(INDEX(I:I,ROW())&lt;&gt;"",VALUE(TRIM(LEFT(INDEX(I:I,ROW()),6))),0)</f>
        <v>0</v>
      </c>
      <c r="F789" s="318"/>
      <c r="G789" s="248"/>
      <c r="H789" s="262"/>
      <c r="I789" s="249"/>
      <c r="J789" s="262"/>
      <c r="K789" s="262"/>
      <c r="L789" s="263"/>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7" cm="1">
        <f t="array" ref="E790">IF(INDEX(I:I,ROW())&lt;&gt;"",VALUE(TRIM(LEFT(INDEX(I:I,ROW()),6))),0)</f>
        <v>0</v>
      </c>
      <c r="F790" s="318"/>
      <c r="G790" s="248"/>
      <c r="H790" s="262"/>
      <c r="I790" s="249"/>
      <c r="J790" s="262"/>
      <c r="K790" s="262"/>
      <c r="L790" s="263"/>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7" cm="1">
        <f t="array" ref="E791">IF(INDEX(I:I,ROW())&lt;&gt;"",VALUE(TRIM(LEFT(INDEX(I:I,ROW()),6))),0)</f>
        <v>0</v>
      </c>
      <c r="F791" s="318"/>
      <c r="G791" s="248"/>
      <c r="H791" s="262"/>
      <c r="I791" s="249"/>
      <c r="J791" s="262"/>
      <c r="K791" s="262"/>
      <c r="L791" s="263"/>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7" cm="1">
        <f t="array" ref="E792">IF(INDEX(I:I,ROW())&lt;&gt;"",VALUE(TRIM(LEFT(INDEX(I:I,ROW()),6))),0)</f>
        <v>0</v>
      </c>
      <c r="F792" s="318"/>
      <c r="G792" s="248"/>
      <c r="H792" s="262"/>
      <c r="I792" s="249"/>
      <c r="J792" s="262"/>
      <c r="K792" s="262"/>
      <c r="L792" s="263"/>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7" cm="1">
        <f t="array" ref="E793">IF(INDEX(I:I,ROW())&lt;&gt;"",VALUE(TRIM(LEFT(INDEX(I:I,ROW()),6))),0)</f>
        <v>0</v>
      </c>
      <c r="F793" s="318"/>
      <c r="G793" s="248"/>
      <c r="H793" s="262"/>
      <c r="I793" s="249"/>
      <c r="J793" s="262"/>
      <c r="K793" s="262"/>
      <c r="L793" s="263"/>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7" cm="1">
        <f t="array" ref="E794">IF(INDEX(I:I,ROW())&lt;&gt;"",VALUE(TRIM(LEFT(INDEX(I:I,ROW()),6))),0)</f>
        <v>0</v>
      </c>
      <c r="F794" s="318"/>
      <c r="G794" s="248"/>
      <c r="H794" s="262"/>
      <c r="I794" s="249"/>
      <c r="J794" s="262"/>
      <c r="K794" s="262"/>
      <c r="L794" s="263"/>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7" cm="1">
        <f t="array" ref="E795">IF(INDEX(I:I,ROW())&lt;&gt;"",VALUE(TRIM(LEFT(INDEX(I:I,ROW()),6))),0)</f>
        <v>0</v>
      </c>
      <c r="F795" s="318"/>
      <c r="G795" s="248"/>
      <c r="H795" s="262"/>
      <c r="I795" s="249"/>
      <c r="J795" s="262"/>
      <c r="K795" s="262"/>
      <c r="L795" s="263"/>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7" cm="1">
        <f t="array" ref="E796">IF(INDEX(I:I,ROW())&lt;&gt;"",VALUE(TRIM(LEFT(INDEX(I:I,ROW()),6))),0)</f>
        <v>0</v>
      </c>
      <c r="F796" s="318"/>
      <c r="G796" s="248"/>
      <c r="H796" s="262"/>
      <c r="I796" s="249"/>
      <c r="J796" s="262"/>
      <c r="K796" s="262"/>
      <c r="L796" s="263"/>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7" cm="1">
        <f t="array" ref="E797">IF(INDEX(I:I,ROW())&lt;&gt;"",VALUE(TRIM(LEFT(INDEX(I:I,ROW()),6))),0)</f>
        <v>0</v>
      </c>
      <c r="F797" s="318"/>
      <c r="G797" s="248"/>
      <c r="H797" s="262"/>
      <c r="I797" s="249"/>
      <c r="J797" s="262"/>
      <c r="K797" s="262"/>
      <c r="L797" s="263"/>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7" cm="1">
        <f t="array" ref="E798">IF(INDEX(I:I,ROW())&lt;&gt;"",VALUE(TRIM(LEFT(INDEX(I:I,ROW()),6))),0)</f>
        <v>0</v>
      </c>
      <c r="F798" s="318"/>
      <c r="G798" s="248"/>
      <c r="H798" s="262"/>
      <c r="I798" s="249"/>
      <c r="J798" s="262"/>
      <c r="K798" s="262"/>
      <c r="L798" s="263"/>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7" cm="1">
        <f t="array" ref="E799">IF(INDEX(I:I,ROW())&lt;&gt;"",VALUE(TRIM(LEFT(INDEX(I:I,ROW()),6))),0)</f>
        <v>0</v>
      </c>
      <c r="F799" s="318"/>
      <c r="G799" s="248"/>
      <c r="H799" s="262"/>
      <c r="I799" s="249"/>
      <c r="J799" s="262"/>
      <c r="K799" s="262"/>
      <c r="L799" s="263"/>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7" cm="1">
        <f t="array" ref="E800">IF(INDEX(I:I,ROW())&lt;&gt;"",VALUE(TRIM(LEFT(INDEX(I:I,ROW()),6))),0)</f>
        <v>0</v>
      </c>
      <c r="F800" s="318"/>
      <c r="G800" s="248"/>
      <c r="H800" s="262"/>
      <c r="I800" s="249"/>
      <c r="J800" s="262"/>
      <c r="K800" s="262"/>
      <c r="L800" s="263"/>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7" cm="1">
        <f t="array" ref="E801">IF(INDEX(I:I,ROW())&lt;&gt;"",VALUE(TRIM(LEFT(INDEX(I:I,ROW()),6))),0)</f>
        <v>0</v>
      </c>
      <c r="F801" s="318"/>
      <c r="G801" s="248"/>
      <c r="H801" s="262"/>
      <c r="I801" s="249"/>
      <c r="J801" s="262"/>
      <c r="K801" s="262"/>
      <c r="L801" s="263"/>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7" cm="1">
        <f t="array" ref="E802">IF(INDEX(I:I,ROW())&lt;&gt;"",VALUE(TRIM(LEFT(INDEX(I:I,ROW()),6))),0)</f>
        <v>0</v>
      </c>
      <c r="F802" s="318"/>
      <c r="G802" s="248"/>
      <c r="H802" s="262"/>
      <c r="I802" s="249"/>
      <c r="J802" s="262"/>
      <c r="K802" s="262"/>
      <c r="L802" s="263"/>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7" cm="1">
        <f t="array" ref="E803">IF(INDEX(I:I,ROW())&lt;&gt;"",VALUE(TRIM(LEFT(INDEX(I:I,ROW()),6))),0)</f>
        <v>0</v>
      </c>
      <c r="F803" s="318"/>
      <c r="G803" s="248"/>
      <c r="H803" s="262"/>
      <c r="I803" s="249"/>
      <c r="J803" s="262"/>
      <c r="K803" s="262"/>
      <c r="L803" s="263"/>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7" cm="1">
        <f t="array" ref="E804">IF(INDEX(I:I,ROW())&lt;&gt;"",VALUE(TRIM(LEFT(INDEX(I:I,ROW()),6))),0)</f>
        <v>0</v>
      </c>
      <c r="F804" s="318"/>
      <c r="G804" s="248"/>
      <c r="H804" s="262"/>
      <c r="I804" s="249"/>
      <c r="J804" s="262"/>
      <c r="K804" s="262"/>
      <c r="L804" s="263"/>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7" cm="1">
        <f t="array" ref="E805">IF(INDEX(I:I,ROW())&lt;&gt;"",VALUE(TRIM(LEFT(INDEX(I:I,ROW()),6))),0)</f>
        <v>0</v>
      </c>
      <c r="F805" s="318"/>
      <c r="G805" s="248"/>
      <c r="H805" s="262"/>
      <c r="I805" s="249"/>
      <c r="J805" s="262"/>
      <c r="K805" s="262"/>
      <c r="L805" s="263"/>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7" cm="1">
        <f t="array" ref="E806">IF(INDEX(I:I,ROW())&lt;&gt;"",VALUE(TRIM(LEFT(INDEX(I:I,ROW()),6))),0)</f>
        <v>0</v>
      </c>
      <c r="F806" s="318"/>
      <c r="G806" s="248"/>
      <c r="H806" s="262"/>
      <c r="I806" s="249"/>
      <c r="J806" s="262"/>
      <c r="K806" s="262"/>
      <c r="L806" s="263"/>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7" cm="1">
        <f t="array" ref="E807">IF(INDEX(I:I,ROW())&lt;&gt;"",VALUE(TRIM(LEFT(INDEX(I:I,ROW()),6))),0)</f>
        <v>0</v>
      </c>
      <c r="F807" s="318"/>
      <c r="G807" s="248"/>
      <c r="H807" s="262"/>
      <c r="I807" s="249"/>
      <c r="J807" s="262"/>
      <c r="K807" s="262"/>
      <c r="L807" s="263"/>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7" cm="1">
        <f t="array" ref="E808">IF(INDEX(I:I,ROW())&lt;&gt;"",VALUE(TRIM(LEFT(INDEX(I:I,ROW()),6))),0)</f>
        <v>0</v>
      </c>
      <c r="F808" s="318"/>
      <c r="G808" s="248"/>
      <c r="H808" s="262"/>
      <c r="I808" s="249"/>
      <c r="J808" s="262"/>
      <c r="K808" s="262"/>
      <c r="L808" s="263"/>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7" cm="1">
        <f t="array" ref="E809">IF(INDEX(I:I,ROW())&lt;&gt;"",VALUE(TRIM(LEFT(INDEX(I:I,ROW()),6))),0)</f>
        <v>0</v>
      </c>
      <c r="F809" s="318"/>
      <c r="G809" s="248"/>
      <c r="H809" s="262"/>
      <c r="I809" s="249"/>
      <c r="J809" s="262"/>
      <c r="K809" s="262"/>
      <c r="L809" s="263"/>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7" cm="1">
        <f t="array" ref="E810">IF(INDEX(I:I,ROW())&lt;&gt;"",VALUE(TRIM(LEFT(INDEX(I:I,ROW()),6))),0)</f>
        <v>0</v>
      </c>
      <c r="F810" s="318"/>
      <c r="G810" s="248"/>
      <c r="H810" s="262"/>
      <c r="I810" s="249"/>
      <c r="J810" s="262"/>
      <c r="K810" s="262"/>
      <c r="L810" s="263"/>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7" cm="1">
        <f t="array" ref="E811">IF(INDEX(I:I,ROW())&lt;&gt;"",VALUE(TRIM(LEFT(INDEX(I:I,ROW()),6))),0)</f>
        <v>0</v>
      </c>
      <c r="F811" s="318"/>
      <c r="G811" s="248"/>
      <c r="H811" s="262"/>
      <c r="I811" s="249"/>
      <c r="J811" s="262"/>
      <c r="K811" s="262"/>
      <c r="L811" s="263"/>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7" cm="1">
        <f t="array" ref="E812">IF(INDEX(I:I,ROW())&lt;&gt;"",VALUE(TRIM(LEFT(INDEX(I:I,ROW()),6))),0)</f>
        <v>0</v>
      </c>
      <c r="F812" s="318"/>
      <c r="G812" s="248"/>
      <c r="H812" s="262"/>
      <c r="I812" s="249"/>
      <c r="J812" s="262"/>
      <c r="K812" s="262"/>
      <c r="L812" s="263"/>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7" cm="1">
        <f t="array" ref="E813">IF(INDEX(I:I,ROW())&lt;&gt;"",VALUE(TRIM(LEFT(INDEX(I:I,ROW()),6))),0)</f>
        <v>0</v>
      </c>
      <c r="F813" s="318"/>
      <c r="G813" s="248"/>
      <c r="H813" s="262"/>
      <c r="I813" s="249"/>
      <c r="J813" s="262"/>
      <c r="K813" s="262"/>
      <c r="L813" s="263"/>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7" cm="1">
        <f t="array" ref="E814">IF(INDEX(I:I,ROW())&lt;&gt;"",VALUE(TRIM(LEFT(INDEX(I:I,ROW()),6))),0)</f>
        <v>0</v>
      </c>
      <c r="F814" s="318"/>
      <c r="G814" s="248"/>
      <c r="H814" s="262"/>
      <c r="I814" s="249"/>
      <c r="J814" s="262"/>
      <c r="K814" s="262"/>
      <c r="L814" s="263"/>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7" cm="1">
        <f t="array" ref="E815">IF(INDEX(I:I,ROW())&lt;&gt;"",VALUE(TRIM(LEFT(INDEX(I:I,ROW()),6))),0)</f>
        <v>0</v>
      </c>
      <c r="F815" s="318"/>
      <c r="G815" s="248"/>
      <c r="H815" s="262"/>
      <c r="I815" s="249"/>
      <c r="J815" s="262"/>
      <c r="K815" s="262"/>
      <c r="L815" s="263"/>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7" cm="1">
        <f t="array" ref="E816">IF(INDEX(I:I,ROW())&lt;&gt;"",VALUE(TRIM(LEFT(INDEX(I:I,ROW()),6))),0)</f>
        <v>0</v>
      </c>
      <c r="F816" s="318"/>
      <c r="G816" s="248"/>
      <c r="H816" s="262"/>
      <c r="I816" s="249"/>
      <c r="J816" s="262"/>
      <c r="K816" s="262"/>
      <c r="L816" s="263"/>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7" cm="1">
        <f t="array" ref="E817">IF(INDEX(I:I,ROW())&lt;&gt;"",VALUE(TRIM(LEFT(INDEX(I:I,ROW()),6))),0)</f>
        <v>0</v>
      </c>
      <c r="F817" s="318"/>
      <c r="G817" s="248"/>
      <c r="H817" s="262"/>
      <c r="I817" s="249"/>
      <c r="J817" s="262"/>
      <c r="K817" s="262"/>
      <c r="L817" s="263"/>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7" cm="1">
        <f t="array" ref="E818">IF(INDEX(I:I,ROW())&lt;&gt;"",VALUE(TRIM(LEFT(INDEX(I:I,ROW()),6))),0)</f>
        <v>0</v>
      </c>
      <c r="F818" s="318"/>
      <c r="G818" s="248"/>
      <c r="H818" s="262"/>
      <c r="I818" s="249"/>
      <c r="J818" s="262"/>
      <c r="K818" s="262"/>
      <c r="L818" s="263"/>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7" cm="1">
        <f t="array" ref="E819">IF(INDEX(I:I,ROW())&lt;&gt;"",VALUE(TRIM(LEFT(INDEX(I:I,ROW()),6))),0)</f>
        <v>0</v>
      </c>
      <c r="F819" s="318"/>
      <c r="G819" s="248"/>
      <c r="H819" s="262"/>
      <c r="I819" s="249"/>
      <c r="J819" s="262"/>
      <c r="K819" s="262"/>
      <c r="L819" s="263"/>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7" cm="1">
        <f t="array" ref="E820">IF(INDEX(I:I,ROW())&lt;&gt;"",VALUE(TRIM(LEFT(INDEX(I:I,ROW()),6))),0)</f>
        <v>0</v>
      </c>
      <c r="F820" s="318"/>
      <c r="G820" s="248"/>
      <c r="H820" s="262"/>
      <c r="I820" s="249"/>
      <c r="J820" s="262"/>
      <c r="K820" s="262"/>
      <c r="L820" s="263"/>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7" cm="1">
        <f t="array" ref="E821">IF(INDEX(I:I,ROW())&lt;&gt;"",VALUE(TRIM(LEFT(INDEX(I:I,ROW()),6))),0)</f>
        <v>0</v>
      </c>
      <c r="F821" s="318"/>
      <c r="G821" s="248"/>
      <c r="H821" s="262"/>
      <c r="I821" s="249"/>
      <c r="J821" s="262"/>
      <c r="K821" s="262"/>
      <c r="L821" s="263"/>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7" cm="1">
        <f t="array" ref="E822">IF(INDEX(I:I,ROW())&lt;&gt;"",VALUE(TRIM(LEFT(INDEX(I:I,ROW()),6))),0)</f>
        <v>0</v>
      </c>
      <c r="F822" s="318"/>
      <c r="G822" s="248"/>
      <c r="H822" s="262"/>
      <c r="I822" s="249"/>
      <c r="J822" s="262"/>
      <c r="K822" s="262"/>
      <c r="L822" s="263"/>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7" cm="1">
        <f t="array" ref="E823">IF(INDEX(I:I,ROW())&lt;&gt;"",VALUE(TRIM(LEFT(INDEX(I:I,ROW()),6))),0)</f>
        <v>0</v>
      </c>
      <c r="F823" s="318"/>
      <c r="G823" s="248"/>
      <c r="H823" s="262"/>
      <c r="I823" s="249"/>
      <c r="J823" s="262"/>
      <c r="K823" s="262"/>
      <c r="L823" s="263"/>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7" cm="1">
        <f t="array" ref="E824">IF(INDEX(I:I,ROW())&lt;&gt;"",VALUE(TRIM(LEFT(INDEX(I:I,ROW()),6))),0)</f>
        <v>0</v>
      </c>
      <c r="F824" s="318"/>
      <c r="G824" s="248"/>
      <c r="H824" s="262"/>
      <c r="I824" s="249"/>
      <c r="J824" s="262"/>
      <c r="K824" s="262"/>
      <c r="L824" s="263"/>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7" cm="1">
        <f t="array" ref="E825">IF(INDEX(I:I,ROW())&lt;&gt;"",VALUE(TRIM(LEFT(INDEX(I:I,ROW()),6))),0)</f>
        <v>0</v>
      </c>
      <c r="F825" s="318"/>
      <c r="G825" s="248"/>
      <c r="H825" s="262"/>
      <c r="I825" s="249"/>
      <c r="J825" s="262"/>
      <c r="K825" s="262"/>
      <c r="L825" s="263"/>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7" cm="1">
        <f t="array" ref="E826">IF(INDEX(I:I,ROW())&lt;&gt;"",VALUE(TRIM(LEFT(INDEX(I:I,ROW()),6))),0)</f>
        <v>0</v>
      </c>
      <c r="F826" s="318"/>
      <c r="G826" s="248"/>
      <c r="H826" s="262"/>
      <c r="I826" s="249"/>
      <c r="J826" s="262"/>
      <c r="K826" s="262"/>
      <c r="L826" s="263"/>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7" cm="1">
        <f t="array" ref="E827">IF(INDEX(I:I,ROW())&lt;&gt;"",VALUE(TRIM(LEFT(INDEX(I:I,ROW()),6))),0)</f>
        <v>0</v>
      </c>
      <c r="F827" s="318"/>
      <c r="G827" s="248"/>
      <c r="H827" s="262"/>
      <c r="I827" s="249"/>
      <c r="J827" s="262"/>
      <c r="K827" s="262"/>
      <c r="L827" s="263"/>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7" cm="1">
        <f t="array" ref="E828">IF(INDEX(I:I,ROW())&lt;&gt;"",VALUE(TRIM(LEFT(INDEX(I:I,ROW()),6))),0)</f>
        <v>0</v>
      </c>
      <c r="F828" s="318"/>
      <c r="G828" s="248"/>
      <c r="H828" s="262"/>
      <c r="I828" s="249"/>
      <c r="J828" s="262"/>
      <c r="K828" s="262"/>
      <c r="L828" s="263"/>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7" cm="1">
        <f t="array" ref="E829">IF(INDEX(I:I,ROW())&lt;&gt;"",VALUE(TRIM(LEFT(INDEX(I:I,ROW()),6))),0)</f>
        <v>0</v>
      </c>
      <c r="F829" s="318"/>
      <c r="G829" s="248"/>
      <c r="H829" s="262"/>
      <c r="I829" s="249"/>
      <c r="J829" s="262"/>
      <c r="K829" s="262"/>
      <c r="L829" s="263"/>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7" cm="1">
        <f t="array" ref="E830">IF(INDEX(I:I,ROW())&lt;&gt;"",VALUE(TRIM(LEFT(INDEX(I:I,ROW()),6))),0)</f>
        <v>0</v>
      </c>
      <c r="F830" s="318"/>
      <c r="G830" s="248"/>
      <c r="H830" s="262"/>
      <c r="I830" s="249"/>
      <c r="J830" s="262"/>
      <c r="K830" s="262"/>
      <c r="L830" s="263"/>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7" cm="1">
        <f t="array" ref="E831">IF(INDEX(I:I,ROW())&lt;&gt;"",VALUE(TRIM(LEFT(INDEX(I:I,ROW()),6))),0)</f>
        <v>0</v>
      </c>
      <c r="F831" s="318"/>
      <c r="G831" s="248"/>
      <c r="H831" s="262"/>
      <c r="I831" s="249"/>
      <c r="J831" s="262"/>
      <c r="K831" s="262"/>
      <c r="L831" s="263"/>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7" cm="1">
        <f t="array" ref="E832">IF(INDEX(I:I,ROW())&lt;&gt;"",VALUE(TRIM(LEFT(INDEX(I:I,ROW()),6))),0)</f>
        <v>0</v>
      </c>
      <c r="F832" s="318"/>
      <c r="G832" s="248"/>
      <c r="H832" s="262"/>
      <c r="I832" s="249"/>
      <c r="J832" s="262"/>
      <c r="K832" s="262"/>
      <c r="L832" s="263"/>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7" cm="1">
        <f t="array" ref="E833">IF(INDEX(I:I,ROW())&lt;&gt;"",VALUE(TRIM(LEFT(INDEX(I:I,ROW()),6))),0)</f>
        <v>0</v>
      </c>
      <c r="F833" s="318"/>
      <c r="G833" s="248"/>
      <c r="H833" s="262"/>
      <c r="I833" s="249"/>
      <c r="J833" s="262"/>
      <c r="K833" s="262"/>
      <c r="L833" s="263"/>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7" cm="1">
        <f t="array" ref="E834">IF(INDEX(I:I,ROW())&lt;&gt;"",VALUE(TRIM(LEFT(INDEX(I:I,ROW()),6))),0)</f>
        <v>0</v>
      </c>
      <c r="F834" s="318"/>
      <c r="G834" s="248"/>
      <c r="H834" s="262"/>
      <c r="I834" s="249"/>
      <c r="J834" s="262"/>
      <c r="K834" s="262"/>
      <c r="L834" s="263"/>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7" cm="1">
        <f t="array" ref="E835">IF(INDEX(I:I,ROW())&lt;&gt;"",VALUE(TRIM(LEFT(INDEX(I:I,ROW()),6))),0)</f>
        <v>0</v>
      </c>
      <c r="F835" s="318"/>
      <c r="G835" s="248"/>
      <c r="H835" s="262"/>
      <c r="I835" s="249"/>
      <c r="J835" s="262"/>
      <c r="K835" s="262"/>
      <c r="L835" s="263"/>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7" cm="1">
        <f t="array" ref="E836">IF(INDEX(I:I,ROW())&lt;&gt;"",VALUE(TRIM(LEFT(INDEX(I:I,ROW()),6))),0)</f>
        <v>0</v>
      </c>
      <c r="F836" s="318"/>
      <c r="G836" s="248"/>
      <c r="H836" s="262"/>
      <c r="I836" s="249"/>
      <c r="J836" s="262"/>
      <c r="K836" s="262"/>
      <c r="L836" s="263"/>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7" cm="1">
        <f t="array" ref="E837">IF(INDEX(I:I,ROW())&lt;&gt;"",VALUE(TRIM(LEFT(INDEX(I:I,ROW()),6))),0)</f>
        <v>0</v>
      </c>
      <c r="F837" s="318"/>
      <c r="G837" s="248"/>
      <c r="H837" s="262"/>
      <c r="I837" s="249"/>
      <c r="J837" s="262"/>
      <c r="K837" s="262"/>
      <c r="L837" s="263"/>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7" cm="1">
        <f t="array" ref="E838">IF(INDEX(I:I,ROW())&lt;&gt;"",VALUE(TRIM(LEFT(INDEX(I:I,ROW()),6))),0)</f>
        <v>0</v>
      </c>
      <c r="F838" s="318"/>
      <c r="G838" s="248"/>
      <c r="H838" s="262"/>
      <c r="I838" s="249"/>
      <c r="J838" s="262"/>
      <c r="K838" s="262"/>
      <c r="L838" s="263"/>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7" cm="1">
        <f t="array" ref="E839">IF(INDEX(I:I,ROW())&lt;&gt;"",VALUE(TRIM(LEFT(INDEX(I:I,ROW()),6))),0)</f>
        <v>0</v>
      </c>
      <c r="F839" s="318"/>
      <c r="G839" s="248"/>
      <c r="H839" s="262"/>
      <c r="I839" s="249"/>
      <c r="J839" s="262"/>
      <c r="K839" s="262"/>
      <c r="L839" s="263"/>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7" cm="1">
        <f t="array" ref="E840">IF(INDEX(I:I,ROW())&lt;&gt;"",VALUE(TRIM(LEFT(INDEX(I:I,ROW()),6))),0)</f>
        <v>0</v>
      </c>
      <c r="F840" s="318"/>
      <c r="G840" s="248"/>
      <c r="H840" s="262"/>
      <c r="I840" s="249"/>
      <c r="J840" s="262"/>
      <c r="K840" s="262"/>
      <c r="L840" s="263"/>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7" cm="1">
        <f t="array" ref="E841">IF(INDEX(I:I,ROW())&lt;&gt;"",VALUE(TRIM(LEFT(INDEX(I:I,ROW()),6))),0)</f>
        <v>0</v>
      </c>
      <c r="F841" s="318"/>
      <c r="G841" s="248"/>
      <c r="H841" s="262"/>
      <c r="I841" s="249"/>
      <c r="J841" s="262"/>
      <c r="K841" s="262"/>
      <c r="L841" s="263"/>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7" cm="1">
        <f t="array" ref="E842">IF(INDEX(I:I,ROW())&lt;&gt;"",VALUE(TRIM(LEFT(INDEX(I:I,ROW()),6))),0)</f>
        <v>0</v>
      </c>
      <c r="F842" s="318"/>
      <c r="G842" s="248"/>
      <c r="H842" s="262"/>
      <c r="I842" s="249"/>
      <c r="J842" s="262"/>
      <c r="K842" s="262"/>
      <c r="L842" s="263"/>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7" cm="1">
        <f t="array" ref="E843">IF(INDEX(I:I,ROW())&lt;&gt;"",VALUE(TRIM(LEFT(INDEX(I:I,ROW()),6))),0)</f>
        <v>0</v>
      </c>
      <c r="F843" s="318"/>
      <c r="G843" s="248"/>
      <c r="H843" s="262"/>
      <c r="I843" s="249"/>
      <c r="J843" s="262"/>
      <c r="K843" s="262"/>
      <c r="L843" s="263"/>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7" cm="1">
        <f t="array" ref="E844">IF(INDEX(I:I,ROW())&lt;&gt;"",VALUE(TRIM(LEFT(INDEX(I:I,ROW()),6))),0)</f>
        <v>0</v>
      </c>
      <c r="F844" s="318"/>
      <c r="G844" s="248"/>
      <c r="H844" s="262"/>
      <c r="I844" s="249"/>
      <c r="J844" s="262"/>
      <c r="K844" s="262"/>
      <c r="L844" s="263"/>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7" cm="1">
        <f t="array" ref="E845">IF(INDEX(I:I,ROW())&lt;&gt;"",VALUE(TRIM(LEFT(INDEX(I:I,ROW()),6))),0)</f>
        <v>0</v>
      </c>
      <c r="F845" s="318"/>
      <c r="G845" s="248"/>
      <c r="H845" s="262"/>
      <c r="I845" s="249"/>
      <c r="J845" s="262"/>
      <c r="K845" s="262"/>
      <c r="L845" s="263"/>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7" cm="1">
        <f t="array" ref="E846">IF(INDEX(I:I,ROW())&lt;&gt;"",VALUE(TRIM(LEFT(INDEX(I:I,ROW()),6))),0)</f>
        <v>0</v>
      </c>
      <c r="F846" s="318"/>
      <c r="G846" s="248"/>
      <c r="H846" s="262"/>
      <c r="I846" s="249"/>
      <c r="J846" s="262"/>
      <c r="K846" s="262"/>
      <c r="L846" s="263"/>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7" cm="1">
        <f t="array" ref="E847">IF(INDEX(I:I,ROW())&lt;&gt;"",VALUE(TRIM(LEFT(INDEX(I:I,ROW()),6))),0)</f>
        <v>0</v>
      </c>
      <c r="F847" s="318"/>
      <c r="G847" s="248"/>
      <c r="H847" s="262"/>
      <c r="I847" s="249"/>
      <c r="J847" s="262"/>
      <c r="K847" s="262"/>
      <c r="L847" s="263"/>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7" cm="1">
        <f t="array" ref="E848">IF(INDEX(I:I,ROW())&lt;&gt;"",VALUE(TRIM(LEFT(INDEX(I:I,ROW()),6))),0)</f>
        <v>0</v>
      </c>
      <c r="F848" s="318"/>
      <c r="G848" s="248"/>
      <c r="H848" s="262"/>
      <c r="I848" s="249"/>
      <c r="J848" s="262"/>
      <c r="K848" s="262"/>
      <c r="L848" s="263"/>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7" cm="1">
        <f t="array" ref="E849">IF(INDEX(I:I,ROW())&lt;&gt;"",VALUE(TRIM(LEFT(INDEX(I:I,ROW()),6))),0)</f>
        <v>0</v>
      </c>
      <c r="F849" s="318"/>
      <c r="G849" s="248"/>
      <c r="H849" s="262"/>
      <c r="I849" s="249"/>
      <c r="J849" s="262"/>
      <c r="K849" s="262"/>
      <c r="L849" s="263"/>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7" cm="1">
        <f t="array" ref="E850">IF(INDEX(I:I,ROW())&lt;&gt;"",VALUE(TRIM(LEFT(INDEX(I:I,ROW()),6))),0)</f>
        <v>0</v>
      </c>
      <c r="F850" s="318"/>
      <c r="G850" s="248"/>
      <c r="H850" s="262"/>
      <c r="I850" s="249"/>
      <c r="J850" s="262"/>
      <c r="K850" s="262"/>
      <c r="L850" s="263"/>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7" cm="1">
        <f t="array" ref="E851">IF(INDEX(I:I,ROW())&lt;&gt;"",VALUE(TRIM(LEFT(INDEX(I:I,ROW()),6))),0)</f>
        <v>0</v>
      </c>
      <c r="F851" s="318"/>
      <c r="G851" s="248"/>
      <c r="H851" s="262"/>
      <c r="I851" s="249"/>
      <c r="J851" s="262"/>
      <c r="K851" s="262"/>
      <c r="L851" s="263"/>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7" cm="1">
        <f t="array" ref="E852">IF(INDEX(I:I,ROW())&lt;&gt;"",VALUE(TRIM(LEFT(INDEX(I:I,ROW()),6))),0)</f>
        <v>0</v>
      </c>
      <c r="F852" s="318"/>
      <c r="G852" s="248"/>
      <c r="H852" s="262"/>
      <c r="I852" s="249"/>
      <c r="J852" s="262"/>
      <c r="K852" s="262"/>
      <c r="L852" s="263"/>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7" cm="1">
        <f t="array" ref="E853">IF(INDEX(I:I,ROW())&lt;&gt;"",VALUE(TRIM(LEFT(INDEX(I:I,ROW()),6))),0)</f>
        <v>0</v>
      </c>
      <c r="F853" s="318"/>
      <c r="G853" s="248"/>
      <c r="H853" s="262"/>
      <c r="I853" s="249"/>
      <c r="J853" s="262"/>
      <c r="K853" s="262"/>
      <c r="L853" s="263"/>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7" cm="1">
        <f t="array" ref="E854">IF(INDEX(I:I,ROW())&lt;&gt;"",VALUE(TRIM(LEFT(INDEX(I:I,ROW()),6))),0)</f>
        <v>0</v>
      </c>
      <c r="F854" s="318"/>
      <c r="G854" s="248"/>
      <c r="H854" s="262"/>
      <c r="I854" s="249"/>
      <c r="J854" s="262"/>
      <c r="K854" s="262"/>
      <c r="L854" s="263"/>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7" cm="1">
        <f t="array" ref="E855">IF(INDEX(I:I,ROW())&lt;&gt;"",VALUE(TRIM(LEFT(INDEX(I:I,ROW()),6))),0)</f>
        <v>0</v>
      </c>
      <c r="F855" s="318"/>
      <c r="G855" s="248"/>
      <c r="H855" s="262"/>
      <c r="I855" s="249"/>
      <c r="J855" s="262"/>
      <c r="K855" s="262"/>
      <c r="L855" s="263"/>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7" cm="1">
        <f t="array" ref="E856">IF(INDEX(I:I,ROW())&lt;&gt;"",VALUE(TRIM(LEFT(INDEX(I:I,ROW()),6))),0)</f>
        <v>0</v>
      </c>
      <c r="F856" s="318"/>
      <c r="G856" s="248"/>
      <c r="H856" s="262"/>
      <c r="I856" s="249"/>
      <c r="J856" s="262"/>
      <c r="K856" s="262"/>
      <c r="L856" s="263"/>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7" cm="1">
        <f t="array" ref="E857">IF(INDEX(I:I,ROW())&lt;&gt;"",VALUE(TRIM(LEFT(INDEX(I:I,ROW()),6))),0)</f>
        <v>0</v>
      </c>
      <c r="F857" s="318"/>
      <c r="G857" s="248"/>
      <c r="H857" s="262"/>
      <c r="I857" s="249"/>
      <c r="J857" s="262"/>
      <c r="K857" s="262"/>
      <c r="L857" s="263"/>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7" cm="1">
        <f t="array" ref="E858">IF(INDEX(I:I,ROW())&lt;&gt;"",VALUE(TRIM(LEFT(INDEX(I:I,ROW()),6))),0)</f>
        <v>0</v>
      </c>
      <c r="F858" s="318"/>
      <c r="G858" s="248"/>
      <c r="H858" s="262"/>
      <c r="I858" s="249"/>
      <c r="J858" s="262"/>
      <c r="K858" s="262"/>
      <c r="L858" s="263"/>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7" cm="1">
        <f t="array" ref="E859">IF(INDEX(I:I,ROW())&lt;&gt;"",VALUE(TRIM(LEFT(INDEX(I:I,ROW()),6))),0)</f>
        <v>0</v>
      </c>
      <c r="F859" s="318"/>
      <c r="G859" s="248"/>
      <c r="H859" s="262"/>
      <c r="I859" s="249"/>
      <c r="J859" s="262"/>
      <c r="K859" s="262"/>
      <c r="L859" s="263"/>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7" cm="1">
        <f t="array" ref="E860">IF(INDEX(I:I,ROW())&lt;&gt;"",VALUE(TRIM(LEFT(INDEX(I:I,ROW()),6))),0)</f>
        <v>0</v>
      </c>
      <c r="F860" s="318"/>
      <c r="G860" s="248"/>
      <c r="H860" s="262"/>
      <c r="I860" s="249"/>
      <c r="J860" s="262"/>
      <c r="K860" s="262"/>
      <c r="L860" s="263"/>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7" cm="1">
        <f t="array" ref="E861">IF(INDEX(I:I,ROW())&lt;&gt;"",VALUE(TRIM(LEFT(INDEX(I:I,ROW()),6))),0)</f>
        <v>0</v>
      </c>
      <c r="F861" s="318"/>
      <c r="G861" s="248"/>
      <c r="H861" s="262"/>
      <c r="I861" s="249"/>
      <c r="J861" s="262"/>
      <c r="K861" s="262"/>
      <c r="L861" s="263"/>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7" cm="1">
        <f t="array" ref="E862">IF(INDEX(I:I,ROW())&lt;&gt;"",VALUE(TRIM(LEFT(INDEX(I:I,ROW()),6))),0)</f>
        <v>0</v>
      </c>
      <c r="F862" s="318"/>
      <c r="G862" s="248"/>
      <c r="H862" s="262"/>
      <c r="I862" s="249"/>
      <c r="J862" s="262"/>
      <c r="K862" s="262"/>
      <c r="L862" s="263"/>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7" cm="1">
        <f t="array" ref="E863">IF(INDEX(I:I,ROW())&lt;&gt;"",VALUE(TRIM(LEFT(INDEX(I:I,ROW()),6))),0)</f>
        <v>0</v>
      </c>
      <c r="F863" s="318"/>
      <c r="G863" s="248"/>
      <c r="H863" s="262"/>
      <c r="I863" s="249"/>
      <c r="J863" s="262"/>
      <c r="K863" s="262"/>
      <c r="L863" s="263"/>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7" cm="1">
        <f t="array" ref="E864">IF(INDEX(I:I,ROW())&lt;&gt;"",VALUE(TRIM(LEFT(INDEX(I:I,ROW()),6))),0)</f>
        <v>0</v>
      </c>
      <c r="F864" s="318"/>
      <c r="G864" s="248"/>
      <c r="H864" s="262"/>
      <c r="I864" s="249"/>
      <c r="J864" s="262"/>
      <c r="K864" s="262"/>
      <c r="L864" s="263"/>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7" cm="1">
        <f t="array" ref="E865">IF(INDEX(I:I,ROW())&lt;&gt;"",VALUE(TRIM(LEFT(INDEX(I:I,ROW()),6))),0)</f>
        <v>0</v>
      </c>
      <c r="F865" s="318"/>
      <c r="G865" s="248"/>
      <c r="H865" s="262"/>
      <c r="I865" s="249"/>
      <c r="J865" s="262"/>
      <c r="K865" s="262"/>
      <c r="L865" s="263"/>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7" cm="1">
        <f t="array" ref="E866">IF(INDEX(I:I,ROW())&lt;&gt;"",VALUE(TRIM(LEFT(INDEX(I:I,ROW()),6))),0)</f>
        <v>0</v>
      </c>
      <c r="F866" s="318"/>
      <c r="G866" s="248"/>
      <c r="H866" s="262"/>
      <c r="I866" s="249"/>
      <c r="J866" s="262"/>
      <c r="K866" s="262"/>
      <c r="L866" s="263"/>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7" cm="1">
        <f t="array" ref="E867">IF(INDEX(I:I,ROW())&lt;&gt;"",VALUE(TRIM(LEFT(INDEX(I:I,ROW()),6))),0)</f>
        <v>0</v>
      </c>
      <c r="F867" s="318"/>
      <c r="G867" s="248"/>
      <c r="H867" s="262"/>
      <c r="I867" s="249"/>
      <c r="J867" s="262"/>
      <c r="K867" s="262"/>
      <c r="L867" s="263"/>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7" cm="1">
        <f t="array" ref="E868">IF(INDEX(I:I,ROW())&lt;&gt;"",VALUE(TRIM(LEFT(INDEX(I:I,ROW()),6))),0)</f>
        <v>0</v>
      </c>
      <c r="F868" s="318"/>
      <c r="G868" s="248"/>
      <c r="H868" s="262"/>
      <c r="I868" s="249"/>
      <c r="J868" s="262"/>
      <c r="K868" s="262"/>
      <c r="L868" s="263"/>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7" cm="1">
        <f t="array" ref="E869">IF(INDEX(I:I,ROW())&lt;&gt;"",VALUE(TRIM(LEFT(INDEX(I:I,ROW()),6))),0)</f>
        <v>0</v>
      </c>
      <c r="F869" s="318"/>
      <c r="G869" s="248"/>
      <c r="H869" s="262"/>
      <c r="I869" s="249"/>
      <c r="J869" s="262"/>
      <c r="K869" s="262"/>
      <c r="L869" s="263"/>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7" cm="1">
        <f t="array" ref="E870">IF(INDEX(I:I,ROW())&lt;&gt;"",VALUE(TRIM(LEFT(INDEX(I:I,ROW()),6))),0)</f>
        <v>0</v>
      </c>
      <c r="F870" s="318"/>
      <c r="G870" s="248"/>
      <c r="H870" s="262"/>
      <c r="I870" s="249"/>
      <c r="J870" s="262"/>
      <c r="K870" s="262"/>
      <c r="L870" s="263"/>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7" cm="1">
        <f t="array" ref="E871">IF(INDEX(I:I,ROW())&lt;&gt;"",VALUE(TRIM(LEFT(INDEX(I:I,ROW()),6))),0)</f>
        <v>0</v>
      </c>
      <c r="F871" s="318"/>
      <c r="G871" s="248"/>
      <c r="H871" s="262"/>
      <c r="I871" s="249"/>
      <c r="J871" s="262"/>
      <c r="K871" s="262"/>
      <c r="L871" s="263"/>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7" cm="1">
        <f t="array" ref="E872">IF(INDEX(I:I,ROW())&lt;&gt;"",VALUE(TRIM(LEFT(INDEX(I:I,ROW()),6))),0)</f>
        <v>0</v>
      </c>
      <c r="F872" s="318"/>
      <c r="G872" s="248"/>
      <c r="H872" s="262"/>
      <c r="I872" s="249"/>
      <c r="J872" s="262"/>
      <c r="K872" s="262"/>
      <c r="L872" s="263"/>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7" cm="1">
        <f t="array" ref="E873">IF(INDEX(I:I,ROW())&lt;&gt;"",VALUE(TRIM(LEFT(INDEX(I:I,ROW()),6))),0)</f>
        <v>0</v>
      </c>
      <c r="F873" s="318"/>
      <c r="G873" s="248"/>
      <c r="H873" s="262"/>
      <c r="I873" s="249"/>
      <c r="J873" s="262"/>
      <c r="K873" s="262"/>
      <c r="L873" s="263"/>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7" cm="1">
        <f t="array" ref="E874">IF(INDEX(I:I,ROW())&lt;&gt;"",VALUE(TRIM(LEFT(INDEX(I:I,ROW()),6))),0)</f>
        <v>0</v>
      </c>
      <c r="F874" s="318"/>
      <c r="G874" s="248"/>
      <c r="H874" s="262"/>
      <c r="I874" s="249"/>
      <c r="J874" s="262"/>
      <c r="K874" s="262"/>
      <c r="L874" s="263"/>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7" cm="1">
        <f t="array" ref="E875">IF(INDEX(I:I,ROW())&lt;&gt;"",VALUE(TRIM(LEFT(INDEX(I:I,ROW()),6))),0)</f>
        <v>0</v>
      </c>
      <c r="F875" s="318"/>
      <c r="G875" s="248"/>
      <c r="H875" s="262"/>
      <c r="I875" s="249"/>
      <c r="J875" s="262"/>
      <c r="K875" s="262"/>
      <c r="L875" s="263"/>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7" cm="1">
        <f t="array" ref="E876">IF(INDEX(I:I,ROW())&lt;&gt;"",VALUE(TRIM(LEFT(INDEX(I:I,ROW()),6))),0)</f>
        <v>0</v>
      </c>
      <c r="F876" s="318"/>
      <c r="G876" s="248"/>
      <c r="H876" s="262"/>
      <c r="I876" s="249"/>
      <c r="J876" s="262"/>
      <c r="K876" s="262"/>
      <c r="L876" s="263"/>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7" cm="1">
        <f t="array" ref="E877">IF(INDEX(I:I,ROW())&lt;&gt;"",VALUE(TRIM(LEFT(INDEX(I:I,ROW()),6))),0)</f>
        <v>0</v>
      </c>
      <c r="F877" s="318"/>
      <c r="G877" s="248"/>
      <c r="H877" s="262"/>
      <c r="I877" s="249"/>
      <c r="J877" s="262"/>
      <c r="K877" s="262"/>
      <c r="L877" s="263"/>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7" cm="1">
        <f t="array" ref="E878">IF(INDEX(I:I,ROW())&lt;&gt;"",VALUE(TRIM(LEFT(INDEX(I:I,ROW()),6))),0)</f>
        <v>0</v>
      </c>
      <c r="F878" s="318"/>
      <c r="G878" s="248"/>
      <c r="H878" s="262"/>
      <c r="I878" s="249"/>
      <c r="J878" s="262"/>
      <c r="K878" s="262"/>
      <c r="L878" s="263"/>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7" cm="1">
        <f t="array" ref="E879">IF(INDEX(I:I,ROW())&lt;&gt;"",VALUE(TRIM(LEFT(INDEX(I:I,ROW()),6))),0)</f>
        <v>0</v>
      </c>
      <c r="F879" s="318"/>
      <c r="G879" s="248"/>
      <c r="H879" s="262"/>
      <c r="I879" s="249"/>
      <c r="J879" s="262"/>
      <c r="K879" s="262"/>
      <c r="L879" s="263"/>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7" cm="1">
        <f t="array" ref="E880">IF(INDEX(I:I,ROW())&lt;&gt;"",VALUE(TRIM(LEFT(INDEX(I:I,ROW()),6))),0)</f>
        <v>0</v>
      </c>
      <c r="F880" s="318"/>
      <c r="G880" s="248"/>
      <c r="H880" s="262"/>
      <c r="I880" s="249"/>
      <c r="J880" s="262"/>
      <c r="K880" s="262"/>
      <c r="L880" s="263"/>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7" cm="1">
        <f t="array" ref="E881">IF(INDEX(I:I,ROW())&lt;&gt;"",VALUE(TRIM(LEFT(INDEX(I:I,ROW()),6))),0)</f>
        <v>0</v>
      </c>
      <c r="F881" s="318"/>
      <c r="G881" s="248"/>
      <c r="H881" s="262"/>
      <c r="I881" s="249"/>
      <c r="J881" s="262"/>
      <c r="K881" s="262"/>
      <c r="L881" s="263"/>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7" cm="1">
        <f t="array" ref="E882">IF(INDEX(I:I,ROW())&lt;&gt;"",VALUE(TRIM(LEFT(INDEX(I:I,ROW()),6))),0)</f>
        <v>0</v>
      </c>
      <c r="F882" s="318"/>
      <c r="G882" s="248"/>
      <c r="H882" s="262"/>
      <c r="I882" s="249"/>
      <c r="J882" s="262"/>
      <c r="K882" s="262"/>
      <c r="L882" s="263"/>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7" cm="1">
        <f t="array" ref="E883">IF(INDEX(I:I,ROW())&lt;&gt;"",VALUE(TRIM(LEFT(INDEX(I:I,ROW()),6))),0)</f>
        <v>0</v>
      </c>
      <c r="F883" s="318"/>
      <c r="G883" s="248"/>
      <c r="H883" s="262"/>
      <c r="I883" s="249"/>
      <c r="J883" s="262"/>
      <c r="K883" s="262"/>
      <c r="L883" s="263"/>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7" cm="1">
        <f t="array" ref="E884">IF(INDEX(I:I,ROW())&lt;&gt;"",VALUE(TRIM(LEFT(INDEX(I:I,ROW()),6))),0)</f>
        <v>0</v>
      </c>
      <c r="F884" s="318"/>
      <c r="G884" s="248"/>
      <c r="H884" s="262"/>
      <c r="I884" s="249"/>
      <c r="J884" s="262"/>
      <c r="K884" s="262"/>
      <c r="L884" s="263"/>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7" cm="1">
        <f t="array" ref="E885">IF(INDEX(I:I,ROW())&lt;&gt;"",VALUE(TRIM(LEFT(INDEX(I:I,ROW()),6))),0)</f>
        <v>0</v>
      </c>
      <c r="F885" s="318"/>
      <c r="G885" s="248"/>
      <c r="H885" s="262"/>
      <c r="I885" s="249"/>
      <c r="J885" s="262"/>
      <c r="K885" s="262"/>
      <c r="L885" s="263"/>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7" cm="1">
        <f t="array" ref="E886">IF(INDEX(I:I,ROW())&lt;&gt;"",VALUE(TRIM(LEFT(INDEX(I:I,ROW()),6))),0)</f>
        <v>0</v>
      </c>
      <c r="F886" s="318"/>
      <c r="G886" s="248"/>
      <c r="H886" s="262"/>
      <c r="I886" s="249"/>
      <c r="J886" s="262"/>
      <c r="K886" s="262"/>
      <c r="L886" s="263"/>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7" cm="1">
        <f t="array" ref="E887">IF(INDEX(I:I,ROW())&lt;&gt;"",VALUE(TRIM(LEFT(INDEX(I:I,ROW()),6))),0)</f>
        <v>0</v>
      </c>
      <c r="F887" s="318"/>
      <c r="G887" s="248"/>
      <c r="H887" s="262"/>
      <c r="I887" s="249"/>
      <c r="J887" s="262"/>
      <c r="K887" s="262"/>
      <c r="L887" s="263"/>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7" cm="1">
        <f t="array" ref="E888">IF(INDEX(I:I,ROW())&lt;&gt;"",VALUE(TRIM(LEFT(INDEX(I:I,ROW()),6))),0)</f>
        <v>0</v>
      </c>
      <c r="F888" s="318"/>
      <c r="G888" s="248"/>
      <c r="H888" s="262"/>
      <c r="I888" s="249"/>
      <c r="J888" s="262"/>
      <c r="K888" s="262"/>
      <c r="L888" s="263"/>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7" cm="1">
        <f t="array" ref="E889">IF(INDEX(I:I,ROW())&lt;&gt;"",VALUE(TRIM(LEFT(INDEX(I:I,ROW()),6))),0)</f>
        <v>0</v>
      </c>
      <c r="F889" s="318"/>
      <c r="G889" s="248"/>
      <c r="H889" s="262"/>
      <c r="I889" s="249"/>
      <c r="J889" s="262"/>
      <c r="K889" s="262"/>
      <c r="L889" s="263"/>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7" cm="1">
        <f t="array" ref="E890">IF(INDEX(I:I,ROW())&lt;&gt;"",VALUE(TRIM(LEFT(INDEX(I:I,ROW()),6))),0)</f>
        <v>0</v>
      </c>
      <c r="F890" s="318"/>
      <c r="G890" s="248"/>
      <c r="H890" s="262"/>
      <c r="I890" s="249"/>
      <c r="J890" s="262"/>
      <c r="K890" s="262"/>
      <c r="L890" s="263"/>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7" cm="1">
        <f t="array" ref="E891">IF(INDEX(I:I,ROW())&lt;&gt;"",VALUE(TRIM(LEFT(INDEX(I:I,ROW()),6))),0)</f>
        <v>0</v>
      </c>
      <c r="F891" s="318"/>
      <c r="G891" s="248"/>
      <c r="H891" s="262"/>
      <c r="I891" s="249"/>
      <c r="J891" s="262"/>
      <c r="K891" s="262"/>
      <c r="L891" s="263"/>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7" cm="1">
        <f t="array" ref="E892">IF(INDEX(I:I,ROW())&lt;&gt;"",VALUE(TRIM(LEFT(INDEX(I:I,ROW()),6))),0)</f>
        <v>0</v>
      </c>
      <c r="F892" s="318"/>
      <c r="G892" s="248"/>
      <c r="H892" s="262"/>
      <c r="I892" s="249"/>
      <c r="J892" s="262"/>
      <c r="K892" s="262"/>
      <c r="L892" s="263"/>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7" cm="1">
        <f t="array" ref="E893">IF(INDEX(I:I,ROW())&lt;&gt;"",VALUE(TRIM(LEFT(INDEX(I:I,ROW()),6))),0)</f>
        <v>0</v>
      </c>
      <c r="F893" s="318"/>
      <c r="G893" s="248"/>
      <c r="H893" s="262"/>
      <c r="I893" s="249"/>
      <c r="J893" s="262"/>
      <c r="K893" s="262"/>
      <c r="L893" s="263"/>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7" cm="1">
        <f t="array" ref="E894">IF(INDEX(I:I,ROW())&lt;&gt;"",VALUE(TRIM(LEFT(INDEX(I:I,ROW()),6))),0)</f>
        <v>0</v>
      </c>
      <c r="F894" s="318"/>
      <c r="G894" s="248"/>
      <c r="H894" s="262"/>
      <c r="I894" s="249"/>
      <c r="J894" s="262"/>
      <c r="K894" s="262"/>
      <c r="L894" s="263"/>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7" cm="1">
        <f t="array" ref="E895">IF(INDEX(I:I,ROW())&lt;&gt;"",VALUE(TRIM(LEFT(INDEX(I:I,ROW()),6))),0)</f>
        <v>0</v>
      </c>
      <c r="F895" s="318"/>
      <c r="G895" s="248"/>
      <c r="H895" s="262"/>
      <c r="I895" s="249"/>
      <c r="J895" s="262"/>
      <c r="K895" s="262"/>
      <c r="L895" s="263"/>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7" cm="1">
        <f t="array" ref="E896">IF(INDEX(I:I,ROW())&lt;&gt;"",VALUE(TRIM(LEFT(INDEX(I:I,ROW()),6))),0)</f>
        <v>0</v>
      </c>
      <c r="F896" s="318"/>
      <c r="G896" s="248"/>
      <c r="H896" s="262"/>
      <c r="I896" s="249"/>
      <c r="J896" s="262"/>
      <c r="K896" s="262"/>
      <c r="L896" s="263"/>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7" cm="1">
        <f t="array" ref="E897">IF(INDEX(I:I,ROW())&lt;&gt;"",VALUE(TRIM(LEFT(INDEX(I:I,ROW()),6))),0)</f>
        <v>0</v>
      </c>
      <c r="F897" s="318"/>
      <c r="G897" s="248"/>
      <c r="H897" s="262"/>
      <c r="I897" s="249"/>
      <c r="J897" s="262"/>
      <c r="K897" s="262"/>
      <c r="L897" s="263"/>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7" cm="1">
        <f t="array" ref="E898">IF(INDEX(I:I,ROW())&lt;&gt;"",VALUE(TRIM(LEFT(INDEX(I:I,ROW()),6))),0)</f>
        <v>0</v>
      </c>
      <c r="F898" s="318"/>
      <c r="G898" s="248"/>
      <c r="H898" s="262"/>
      <c r="I898" s="249"/>
      <c r="J898" s="262"/>
      <c r="K898" s="262"/>
      <c r="L898" s="263"/>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7" cm="1">
        <f t="array" ref="E899">IF(INDEX(I:I,ROW())&lt;&gt;"",VALUE(TRIM(LEFT(INDEX(I:I,ROW()),6))),0)</f>
        <v>0</v>
      </c>
      <c r="F899" s="318"/>
      <c r="G899" s="248"/>
      <c r="H899" s="262"/>
      <c r="I899" s="249"/>
      <c r="J899" s="262"/>
      <c r="K899" s="262"/>
      <c r="L899" s="263"/>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7" cm="1">
        <f t="array" ref="E900">IF(INDEX(I:I,ROW())&lt;&gt;"",VALUE(TRIM(LEFT(INDEX(I:I,ROW()),6))),0)</f>
        <v>0</v>
      </c>
      <c r="F900" s="318"/>
      <c r="G900" s="248"/>
      <c r="H900" s="262"/>
      <c r="I900" s="249"/>
      <c r="J900" s="262"/>
      <c r="K900" s="262"/>
      <c r="L900" s="263"/>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7" cm="1">
        <f t="array" ref="E901">IF(INDEX(I:I,ROW())&lt;&gt;"",VALUE(TRIM(LEFT(INDEX(I:I,ROW()),6))),0)</f>
        <v>0</v>
      </c>
      <c r="F901" s="318"/>
      <c r="G901" s="248"/>
      <c r="H901" s="262"/>
      <c r="I901" s="249"/>
      <c r="J901" s="262"/>
      <c r="K901" s="262"/>
      <c r="L901" s="263"/>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7" cm="1">
        <f t="array" ref="E902">IF(INDEX(I:I,ROW())&lt;&gt;"",VALUE(TRIM(LEFT(INDEX(I:I,ROW()),6))),0)</f>
        <v>0</v>
      </c>
      <c r="F902" s="318"/>
      <c r="G902" s="248"/>
      <c r="H902" s="262"/>
      <c r="I902" s="249"/>
      <c r="J902" s="262"/>
      <c r="K902" s="262"/>
      <c r="L902" s="263"/>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7" cm="1">
        <f t="array" ref="E903">IF(INDEX(I:I,ROW())&lt;&gt;"",VALUE(TRIM(LEFT(INDEX(I:I,ROW()),6))),0)</f>
        <v>0</v>
      </c>
      <c r="F903" s="318"/>
      <c r="G903" s="248"/>
      <c r="H903" s="262"/>
      <c r="I903" s="249"/>
      <c r="J903" s="262"/>
      <c r="K903" s="262"/>
      <c r="L903" s="263"/>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7" cm="1">
        <f t="array" ref="E904">IF(INDEX(I:I,ROW())&lt;&gt;"",VALUE(TRIM(LEFT(INDEX(I:I,ROW()),6))),0)</f>
        <v>0</v>
      </c>
      <c r="F904" s="318"/>
      <c r="G904" s="248"/>
      <c r="H904" s="262"/>
      <c r="I904" s="249"/>
      <c r="J904" s="262"/>
      <c r="K904" s="262"/>
      <c r="L904" s="263"/>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7" cm="1">
        <f t="array" ref="E905">IF(INDEX(I:I,ROW())&lt;&gt;"",VALUE(TRIM(LEFT(INDEX(I:I,ROW()),6))),0)</f>
        <v>0</v>
      </c>
      <c r="F905" s="318"/>
      <c r="G905" s="248"/>
      <c r="H905" s="262"/>
      <c r="I905" s="249"/>
      <c r="J905" s="262"/>
      <c r="K905" s="262"/>
      <c r="L905" s="263"/>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7" cm="1">
        <f t="array" ref="E906">IF(INDEX(I:I,ROW())&lt;&gt;"",VALUE(TRIM(LEFT(INDEX(I:I,ROW()),6))),0)</f>
        <v>0</v>
      </c>
      <c r="F906" s="318"/>
      <c r="G906" s="248"/>
      <c r="H906" s="262"/>
      <c r="I906" s="249"/>
      <c r="J906" s="262"/>
      <c r="K906" s="262"/>
      <c r="L906" s="263"/>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7" cm="1">
        <f t="array" ref="E907">IF(INDEX(I:I,ROW())&lt;&gt;"",VALUE(TRIM(LEFT(INDEX(I:I,ROW()),6))),0)</f>
        <v>0</v>
      </c>
      <c r="F907" s="318"/>
      <c r="G907" s="248"/>
      <c r="H907" s="262"/>
      <c r="I907" s="249"/>
      <c r="J907" s="262"/>
      <c r="K907" s="262"/>
      <c r="L907" s="263"/>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7" cm="1">
        <f t="array" ref="E908">IF(INDEX(I:I,ROW())&lt;&gt;"",VALUE(TRIM(LEFT(INDEX(I:I,ROW()),6))),0)</f>
        <v>0</v>
      </c>
      <c r="F908" s="318"/>
      <c r="G908" s="248"/>
      <c r="H908" s="262"/>
      <c r="I908" s="249"/>
      <c r="J908" s="262"/>
      <c r="K908" s="262"/>
      <c r="L908" s="263"/>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7" cm="1">
        <f t="array" ref="E909">IF(INDEX(I:I,ROW())&lt;&gt;"",VALUE(TRIM(LEFT(INDEX(I:I,ROW()),6))),0)</f>
        <v>0</v>
      </c>
      <c r="F909" s="318"/>
      <c r="G909" s="248"/>
      <c r="H909" s="262"/>
      <c r="I909" s="249"/>
      <c r="J909" s="262"/>
      <c r="K909" s="262"/>
      <c r="L909" s="263"/>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7" cm="1">
        <f t="array" ref="E910">IF(INDEX(I:I,ROW())&lt;&gt;"",VALUE(TRIM(LEFT(INDEX(I:I,ROW()),6))),0)</f>
        <v>0</v>
      </c>
      <c r="F910" s="318"/>
      <c r="G910" s="248"/>
      <c r="H910" s="262"/>
      <c r="I910" s="249"/>
      <c r="J910" s="262"/>
      <c r="K910" s="262"/>
      <c r="L910" s="263"/>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7" cm="1">
        <f t="array" ref="E911">IF(INDEX(I:I,ROW())&lt;&gt;"",VALUE(TRIM(LEFT(INDEX(I:I,ROW()),6))),0)</f>
        <v>0</v>
      </c>
      <c r="F911" s="318"/>
      <c r="G911" s="248"/>
      <c r="H911" s="262"/>
      <c r="I911" s="249"/>
      <c r="J911" s="262"/>
      <c r="K911" s="262"/>
      <c r="L911" s="263"/>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7" cm="1">
        <f t="array" ref="E912">IF(INDEX(I:I,ROW())&lt;&gt;"",VALUE(TRIM(LEFT(INDEX(I:I,ROW()),6))),0)</f>
        <v>0</v>
      </c>
      <c r="F912" s="318"/>
      <c r="G912" s="248"/>
      <c r="H912" s="262"/>
      <c r="I912" s="249"/>
      <c r="J912" s="262"/>
      <c r="K912" s="262"/>
      <c r="L912" s="263"/>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7" cm="1">
        <f t="array" ref="E913">IF(INDEX(I:I,ROW())&lt;&gt;"",VALUE(TRIM(LEFT(INDEX(I:I,ROW()),6))),0)</f>
        <v>0</v>
      </c>
      <c r="F913" s="318"/>
      <c r="G913" s="248"/>
      <c r="H913" s="262"/>
      <c r="I913" s="249"/>
      <c r="J913" s="262"/>
      <c r="K913" s="262"/>
      <c r="L913" s="263"/>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7" cm="1">
        <f t="array" ref="E914">IF(INDEX(I:I,ROW())&lt;&gt;"",VALUE(TRIM(LEFT(INDEX(I:I,ROW()),6))),0)</f>
        <v>0</v>
      </c>
      <c r="F914" s="318"/>
      <c r="G914" s="248"/>
      <c r="H914" s="262"/>
      <c r="I914" s="249"/>
      <c r="J914" s="262"/>
      <c r="K914" s="262"/>
      <c r="L914" s="263"/>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7" cm="1">
        <f t="array" ref="E915">IF(INDEX(I:I,ROW())&lt;&gt;"",VALUE(TRIM(LEFT(INDEX(I:I,ROW()),6))),0)</f>
        <v>0</v>
      </c>
      <c r="F915" s="318"/>
      <c r="G915" s="248"/>
      <c r="H915" s="262"/>
      <c r="I915" s="249"/>
      <c r="J915" s="262"/>
      <c r="K915" s="262"/>
      <c r="L915" s="263"/>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7" cm="1">
        <f t="array" ref="E916">IF(INDEX(I:I,ROW())&lt;&gt;"",VALUE(TRIM(LEFT(INDEX(I:I,ROW()),6))),0)</f>
        <v>0</v>
      </c>
      <c r="F916" s="318"/>
      <c r="G916" s="248"/>
      <c r="H916" s="262"/>
      <c r="I916" s="249"/>
      <c r="J916" s="262"/>
      <c r="K916" s="262"/>
      <c r="L916" s="263"/>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7" cm="1">
        <f t="array" ref="E917">IF(INDEX(I:I,ROW())&lt;&gt;"",VALUE(TRIM(LEFT(INDEX(I:I,ROW()),6))),0)</f>
        <v>0</v>
      </c>
      <c r="F917" s="318"/>
      <c r="G917" s="248"/>
      <c r="H917" s="262"/>
      <c r="I917" s="249"/>
      <c r="J917" s="262"/>
      <c r="K917" s="262"/>
      <c r="L917" s="263"/>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7" cm="1">
        <f t="array" ref="E918">IF(INDEX(I:I,ROW())&lt;&gt;"",VALUE(TRIM(LEFT(INDEX(I:I,ROW()),6))),0)</f>
        <v>0</v>
      </c>
      <c r="F918" s="318"/>
      <c r="G918" s="248"/>
      <c r="H918" s="262"/>
      <c r="I918" s="249"/>
      <c r="J918" s="262"/>
      <c r="K918" s="262"/>
      <c r="L918" s="263"/>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7" cm="1">
        <f t="array" ref="E919">IF(INDEX(I:I,ROW())&lt;&gt;"",VALUE(TRIM(LEFT(INDEX(I:I,ROW()),6))),0)</f>
        <v>0</v>
      </c>
      <c r="F919" s="318"/>
      <c r="G919" s="248"/>
      <c r="H919" s="262"/>
      <c r="I919" s="249"/>
      <c r="J919" s="262"/>
      <c r="K919" s="262"/>
      <c r="L919" s="263"/>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7" cm="1">
        <f t="array" ref="E920">IF(INDEX(I:I,ROW())&lt;&gt;"",VALUE(TRIM(LEFT(INDEX(I:I,ROW()),6))),0)</f>
        <v>0</v>
      </c>
      <c r="F920" s="318"/>
      <c r="G920" s="248"/>
      <c r="H920" s="262"/>
      <c r="I920" s="249"/>
      <c r="J920" s="262"/>
      <c r="K920" s="262"/>
      <c r="L920" s="263"/>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7" cm="1">
        <f t="array" ref="E921">IF(INDEX(I:I,ROW())&lt;&gt;"",VALUE(TRIM(LEFT(INDEX(I:I,ROW()),6))),0)</f>
        <v>0</v>
      </c>
      <c r="F921" s="318"/>
      <c r="G921" s="248"/>
      <c r="H921" s="262"/>
      <c r="I921" s="249"/>
      <c r="J921" s="262"/>
      <c r="K921" s="262"/>
      <c r="L921" s="263"/>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7" cm="1">
        <f t="array" ref="E922">IF(INDEX(I:I,ROW())&lt;&gt;"",VALUE(TRIM(LEFT(INDEX(I:I,ROW()),6))),0)</f>
        <v>0</v>
      </c>
      <c r="F922" s="318"/>
      <c r="G922" s="248"/>
      <c r="H922" s="262"/>
      <c r="I922" s="249"/>
      <c r="J922" s="262"/>
      <c r="K922" s="262"/>
      <c r="L922" s="263"/>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7" cm="1">
        <f t="array" ref="E923">IF(INDEX(I:I,ROW())&lt;&gt;"",VALUE(TRIM(LEFT(INDEX(I:I,ROW()),6))),0)</f>
        <v>0</v>
      </c>
      <c r="F923" s="318"/>
      <c r="G923" s="248"/>
      <c r="H923" s="262"/>
      <c r="I923" s="249"/>
      <c r="J923" s="262"/>
      <c r="K923" s="262"/>
      <c r="L923" s="263"/>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7" cm="1">
        <f t="array" ref="E924">IF(INDEX(I:I,ROW())&lt;&gt;"",VALUE(TRIM(LEFT(INDEX(I:I,ROW()),6))),0)</f>
        <v>0</v>
      </c>
      <c r="F924" s="318"/>
      <c r="G924" s="248"/>
      <c r="H924" s="262"/>
      <c r="I924" s="249"/>
      <c r="J924" s="262"/>
      <c r="K924" s="262"/>
      <c r="L924" s="263"/>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7" cm="1">
        <f t="array" ref="E925">IF(INDEX(I:I,ROW())&lt;&gt;"",VALUE(TRIM(LEFT(INDEX(I:I,ROW()),6))),0)</f>
        <v>0</v>
      </c>
      <c r="F925" s="318"/>
      <c r="G925" s="248"/>
      <c r="H925" s="262"/>
      <c r="I925" s="249"/>
      <c r="J925" s="262"/>
      <c r="K925" s="262"/>
      <c r="L925" s="263"/>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7" cm="1">
        <f t="array" ref="E926">IF(INDEX(I:I,ROW())&lt;&gt;"",VALUE(TRIM(LEFT(INDEX(I:I,ROW()),6))),0)</f>
        <v>0</v>
      </c>
      <c r="F926" s="318"/>
      <c r="G926" s="248"/>
      <c r="H926" s="262"/>
      <c r="I926" s="249"/>
      <c r="J926" s="262"/>
      <c r="K926" s="262"/>
      <c r="L926" s="263"/>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7" cm="1">
        <f t="array" ref="E927">IF(INDEX(I:I,ROW())&lt;&gt;"",VALUE(TRIM(LEFT(INDEX(I:I,ROW()),6))),0)</f>
        <v>0</v>
      </c>
      <c r="F927" s="318"/>
      <c r="G927" s="248"/>
      <c r="H927" s="262"/>
      <c r="I927" s="249"/>
      <c r="J927" s="262"/>
      <c r="K927" s="262"/>
      <c r="L927" s="263"/>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7" cm="1">
        <f t="array" ref="E928">IF(INDEX(I:I,ROW())&lt;&gt;"",VALUE(TRIM(LEFT(INDEX(I:I,ROW()),6))),0)</f>
        <v>0</v>
      </c>
      <c r="F928" s="318"/>
      <c r="G928" s="248"/>
      <c r="H928" s="262"/>
      <c r="I928" s="249"/>
      <c r="J928" s="262"/>
      <c r="K928" s="262"/>
      <c r="L928" s="263"/>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7" cm="1">
        <f t="array" ref="E929">IF(INDEX(I:I,ROW())&lt;&gt;"",VALUE(TRIM(LEFT(INDEX(I:I,ROW()),6))),0)</f>
        <v>0</v>
      </c>
      <c r="F929" s="318"/>
      <c r="G929" s="248"/>
      <c r="H929" s="262"/>
      <c r="I929" s="249"/>
      <c r="J929" s="262"/>
      <c r="K929" s="262"/>
      <c r="L929" s="263"/>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7" cm="1">
        <f t="array" ref="E930">IF(INDEX(I:I,ROW())&lt;&gt;"",VALUE(TRIM(LEFT(INDEX(I:I,ROW()),6))),0)</f>
        <v>0</v>
      </c>
      <c r="F930" s="318"/>
      <c r="G930" s="248"/>
      <c r="H930" s="262"/>
      <c r="I930" s="249"/>
      <c r="J930" s="262"/>
      <c r="K930" s="262"/>
      <c r="L930" s="263"/>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7" cm="1">
        <f t="array" ref="E931">IF(INDEX(I:I,ROW())&lt;&gt;"",VALUE(TRIM(LEFT(INDEX(I:I,ROW()),6))),0)</f>
        <v>0</v>
      </c>
      <c r="F931" s="318"/>
      <c r="G931" s="248"/>
      <c r="H931" s="262"/>
      <c r="I931" s="249"/>
      <c r="J931" s="262"/>
      <c r="K931" s="262"/>
      <c r="L931" s="263"/>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7" cm="1">
        <f t="array" ref="E932">IF(INDEX(I:I,ROW())&lt;&gt;"",VALUE(TRIM(LEFT(INDEX(I:I,ROW()),6))),0)</f>
        <v>0</v>
      </c>
      <c r="F932" s="318"/>
      <c r="G932" s="248"/>
      <c r="H932" s="262"/>
      <c r="I932" s="249"/>
      <c r="J932" s="262"/>
      <c r="K932" s="262"/>
      <c r="L932" s="263"/>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7" cm="1">
        <f t="array" ref="E933">IF(INDEX(I:I,ROW())&lt;&gt;"",VALUE(TRIM(LEFT(INDEX(I:I,ROW()),6))),0)</f>
        <v>0</v>
      </c>
      <c r="F933" s="318"/>
      <c r="G933" s="248"/>
      <c r="H933" s="262"/>
      <c r="I933" s="249"/>
      <c r="J933" s="262"/>
      <c r="K933" s="262"/>
      <c r="L933" s="263"/>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7" cm="1">
        <f t="array" ref="E934">IF(INDEX(I:I,ROW())&lt;&gt;"",VALUE(TRIM(LEFT(INDEX(I:I,ROW()),6))),0)</f>
        <v>0</v>
      </c>
      <c r="F934" s="318"/>
      <c r="G934" s="248"/>
      <c r="H934" s="262"/>
      <c r="I934" s="249"/>
      <c r="J934" s="262"/>
      <c r="K934" s="262"/>
      <c r="L934" s="263"/>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7" cm="1">
        <f t="array" ref="E935">IF(INDEX(I:I,ROW())&lt;&gt;"",VALUE(TRIM(LEFT(INDEX(I:I,ROW()),6))),0)</f>
        <v>0</v>
      </c>
      <c r="F935" s="318"/>
      <c r="G935" s="248"/>
      <c r="H935" s="262"/>
      <c r="I935" s="249"/>
      <c r="J935" s="262"/>
      <c r="K935" s="262"/>
      <c r="L935" s="263"/>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7" cm="1">
        <f t="array" ref="E936">IF(INDEX(I:I,ROW())&lt;&gt;"",VALUE(TRIM(LEFT(INDEX(I:I,ROW()),6))),0)</f>
        <v>0</v>
      </c>
      <c r="F936" s="318"/>
      <c r="G936" s="248"/>
      <c r="H936" s="262"/>
      <c r="I936" s="249"/>
      <c r="J936" s="262"/>
      <c r="K936" s="262"/>
      <c r="L936" s="263"/>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7" cm="1">
        <f t="array" ref="E937">IF(INDEX(I:I,ROW())&lt;&gt;"",VALUE(TRIM(LEFT(INDEX(I:I,ROW()),6))),0)</f>
        <v>0</v>
      </c>
      <c r="F937" s="318"/>
      <c r="G937" s="248"/>
      <c r="H937" s="262"/>
      <c r="I937" s="249"/>
      <c r="J937" s="262"/>
      <c r="K937" s="262"/>
      <c r="L937" s="263"/>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7" cm="1">
        <f t="array" ref="E938">IF(INDEX(I:I,ROW())&lt;&gt;"",VALUE(TRIM(LEFT(INDEX(I:I,ROW()),6))),0)</f>
        <v>0</v>
      </c>
      <c r="F938" s="318"/>
      <c r="G938" s="248"/>
      <c r="H938" s="262"/>
      <c r="I938" s="249"/>
      <c r="J938" s="262"/>
      <c r="K938" s="262"/>
      <c r="L938" s="263"/>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7" cm="1">
        <f t="array" ref="E939">IF(INDEX(I:I,ROW())&lt;&gt;"",VALUE(TRIM(LEFT(INDEX(I:I,ROW()),6))),0)</f>
        <v>0</v>
      </c>
      <c r="F939" s="318"/>
      <c r="G939" s="248"/>
      <c r="H939" s="262"/>
      <c r="I939" s="249"/>
      <c r="J939" s="262"/>
      <c r="K939" s="262"/>
      <c r="L939" s="263"/>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7" cm="1">
        <f t="array" ref="E940">IF(INDEX(I:I,ROW())&lt;&gt;"",VALUE(TRIM(LEFT(INDEX(I:I,ROW()),6))),0)</f>
        <v>0</v>
      </c>
      <c r="F940" s="318"/>
      <c r="G940" s="248"/>
      <c r="H940" s="262"/>
      <c r="I940" s="249"/>
      <c r="J940" s="262"/>
      <c r="K940" s="262"/>
      <c r="L940" s="263"/>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7" cm="1">
        <f t="array" ref="E941">IF(INDEX(I:I,ROW())&lt;&gt;"",VALUE(TRIM(LEFT(INDEX(I:I,ROW()),6))),0)</f>
        <v>0</v>
      </c>
      <c r="F941" s="318"/>
      <c r="G941" s="248"/>
      <c r="H941" s="262"/>
      <c r="I941" s="249"/>
      <c r="J941" s="262"/>
      <c r="K941" s="262"/>
      <c r="L941" s="263"/>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7" cm="1">
        <f t="array" ref="E942">IF(INDEX(I:I,ROW())&lt;&gt;"",VALUE(TRIM(LEFT(INDEX(I:I,ROW()),6))),0)</f>
        <v>0</v>
      </c>
      <c r="F942" s="318"/>
      <c r="G942" s="248"/>
      <c r="H942" s="262"/>
      <c r="I942" s="249"/>
      <c r="J942" s="262"/>
      <c r="K942" s="262"/>
      <c r="L942" s="263"/>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7" cm="1">
        <f t="array" ref="E943">IF(INDEX(I:I,ROW())&lt;&gt;"",VALUE(TRIM(LEFT(INDEX(I:I,ROW()),6))),0)</f>
        <v>0</v>
      </c>
      <c r="F943" s="318"/>
      <c r="G943" s="248"/>
      <c r="H943" s="262"/>
      <c r="I943" s="249"/>
      <c r="J943" s="262"/>
      <c r="K943" s="262"/>
      <c r="L943" s="263"/>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7" cm="1">
        <f t="array" ref="E944">IF(INDEX(I:I,ROW())&lt;&gt;"",VALUE(TRIM(LEFT(INDEX(I:I,ROW()),6))),0)</f>
        <v>0</v>
      </c>
      <c r="F944" s="318"/>
      <c r="G944" s="248"/>
      <c r="H944" s="262"/>
      <c r="I944" s="249"/>
      <c r="J944" s="262"/>
      <c r="K944" s="262"/>
      <c r="L944" s="263"/>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7" cm="1">
        <f t="array" ref="E945">IF(INDEX(I:I,ROW())&lt;&gt;"",VALUE(TRIM(LEFT(INDEX(I:I,ROW()),6))),0)</f>
        <v>0</v>
      </c>
      <c r="F945" s="318"/>
      <c r="G945" s="248"/>
      <c r="H945" s="262"/>
      <c r="I945" s="249"/>
      <c r="J945" s="262"/>
      <c r="K945" s="262"/>
      <c r="L945" s="263"/>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7" cm="1">
        <f t="array" ref="E946">IF(INDEX(I:I,ROW())&lt;&gt;"",VALUE(TRIM(LEFT(INDEX(I:I,ROW()),6))),0)</f>
        <v>0</v>
      </c>
      <c r="F946" s="318"/>
      <c r="G946" s="248"/>
      <c r="H946" s="262"/>
      <c r="I946" s="249"/>
      <c r="J946" s="262"/>
      <c r="K946" s="262"/>
      <c r="L946" s="263"/>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7" cm="1">
        <f t="array" ref="E947">IF(INDEX(I:I,ROW())&lt;&gt;"",VALUE(TRIM(LEFT(INDEX(I:I,ROW()),6))),0)</f>
        <v>0</v>
      </c>
      <c r="F947" s="318"/>
      <c r="G947" s="248"/>
      <c r="H947" s="262"/>
      <c r="I947" s="249"/>
      <c r="J947" s="262"/>
      <c r="K947" s="262"/>
      <c r="L947" s="263"/>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7" cm="1">
        <f t="array" ref="E948">IF(INDEX(I:I,ROW())&lt;&gt;"",VALUE(TRIM(LEFT(INDEX(I:I,ROW()),6))),0)</f>
        <v>0</v>
      </c>
      <c r="F948" s="318"/>
      <c r="G948" s="248"/>
      <c r="H948" s="262"/>
      <c r="I948" s="249"/>
      <c r="J948" s="262"/>
      <c r="K948" s="262"/>
      <c r="L948" s="263"/>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7" cm="1">
        <f t="array" ref="E949">IF(INDEX(I:I,ROW())&lt;&gt;"",VALUE(TRIM(LEFT(INDEX(I:I,ROW()),6))),0)</f>
        <v>0</v>
      </c>
      <c r="F949" s="318"/>
      <c r="G949" s="248"/>
      <c r="H949" s="262"/>
      <c r="I949" s="249"/>
      <c r="J949" s="262"/>
      <c r="K949" s="262"/>
      <c r="L949" s="263"/>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7" cm="1">
        <f t="array" ref="E950">IF(INDEX(I:I,ROW())&lt;&gt;"",VALUE(TRIM(LEFT(INDEX(I:I,ROW()),6))),0)</f>
        <v>0</v>
      </c>
      <c r="F950" s="318"/>
      <c r="G950" s="248"/>
      <c r="H950" s="262"/>
      <c r="I950" s="249"/>
      <c r="J950" s="262"/>
      <c r="K950" s="262"/>
      <c r="L950" s="263"/>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7" cm="1">
        <f t="array" ref="E951">IF(INDEX(I:I,ROW())&lt;&gt;"",VALUE(TRIM(LEFT(INDEX(I:I,ROW()),6))),0)</f>
        <v>0</v>
      </c>
      <c r="F951" s="318"/>
      <c r="G951" s="248"/>
      <c r="H951" s="262"/>
      <c r="I951" s="249"/>
      <c r="J951" s="262"/>
      <c r="K951" s="262"/>
      <c r="L951" s="263"/>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7" cm="1">
        <f t="array" ref="E952">IF(INDEX(I:I,ROW())&lt;&gt;"",VALUE(TRIM(LEFT(INDEX(I:I,ROW()),6))),0)</f>
        <v>0</v>
      </c>
      <c r="F952" s="318"/>
      <c r="G952" s="248"/>
      <c r="H952" s="262"/>
      <c r="I952" s="249"/>
      <c r="J952" s="262"/>
      <c r="K952" s="262"/>
      <c r="L952" s="263"/>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7" cm="1">
        <f t="array" ref="E953">IF(INDEX(I:I,ROW())&lt;&gt;"",VALUE(TRIM(LEFT(INDEX(I:I,ROW()),6))),0)</f>
        <v>0</v>
      </c>
      <c r="F953" s="318"/>
      <c r="G953" s="248"/>
      <c r="H953" s="262"/>
      <c r="I953" s="249"/>
      <c r="J953" s="262"/>
      <c r="K953" s="262"/>
      <c r="L953" s="263"/>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7" cm="1">
        <f t="array" ref="E954">IF(INDEX(I:I,ROW())&lt;&gt;"",VALUE(TRIM(LEFT(INDEX(I:I,ROW()),6))),0)</f>
        <v>0</v>
      </c>
      <c r="F954" s="318"/>
      <c r="G954" s="248"/>
      <c r="H954" s="262"/>
      <c r="I954" s="249"/>
      <c r="J954" s="262"/>
      <c r="K954" s="262"/>
      <c r="L954" s="263"/>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7" cm="1">
        <f t="array" ref="E955">IF(INDEX(I:I,ROW())&lt;&gt;"",VALUE(TRIM(LEFT(INDEX(I:I,ROW()),6))),0)</f>
        <v>0</v>
      </c>
      <c r="F955" s="318"/>
      <c r="G955" s="248"/>
      <c r="H955" s="262"/>
      <c r="I955" s="249"/>
      <c r="J955" s="262"/>
      <c r="K955" s="262"/>
      <c r="L955" s="263"/>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7" cm="1">
        <f t="array" ref="E956">IF(INDEX(I:I,ROW())&lt;&gt;"",VALUE(TRIM(LEFT(INDEX(I:I,ROW()),6))),0)</f>
        <v>0</v>
      </c>
      <c r="F956" s="318"/>
      <c r="G956" s="248"/>
      <c r="H956" s="262"/>
      <c r="I956" s="249"/>
      <c r="J956" s="262"/>
      <c r="K956" s="262"/>
      <c r="L956" s="263"/>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7" cm="1">
        <f t="array" ref="E957">IF(INDEX(I:I,ROW())&lt;&gt;"",VALUE(TRIM(LEFT(INDEX(I:I,ROW()),6))),0)</f>
        <v>0</v>
      </c>
      <c r="F957" s="318"/>
      <c r="G957" s="248"/>
      <c r="H957" s="262"/>
      <c r="I957" s="249"/>
      <c r="J957" s="262"/>
      <c r="K957" s="262"/>
      <c r="L957" s="263"/>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7" cm="1">
        <f t="array" ref="E958">IF(INDEX(I:I,ROW())&lt;&gt;"",VALUE(TRIM(LEFT(INDEX(I:I,ROW()),6))),0)</f>
        <v>0</v>
      </c>
      <c r="F958" s="318"/>
      <c r="G958" s="248"/>
      <c r="H958" s="262"/>
      <c r="I958" s="249"/>
      <c r="J958" s="262"/>
      <c r="K958" s="262"/>
      <c r="L958" s="263"/>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7" cm="1">
        <f t="array" ref="E959">IF(INDEX(I:I,ROW())&lt;&gt;"",VALUE(TRIM(LEFT(INDEX(I:I,ROW()),6))),0)</f>
        <v>0</v>
      </c>
      <c r="F959" s="318"/>
      <c r="G959" s="248"/>
      <c r="H959" s="262"/>
      <c r="I959" s="249"/>
      <c r="J959" s="262"/>
      <c r="K959" s="262"/>
      <c r="L959" s="263"/>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7" cm="1">
        <f t="array" ref="E960">IF(INDEX(I:I,ROW())&lt;&gt;"",VALUE(TRIM(LEFT(INDEX(I:I,ROW()),6))),0)</f>
        <v>0</v>
      </c>
      <c r="F960" s="318"/>
      <c r="G960" s="248"/>
      <c r="H960" s="262"/>
      <c r="I960" s="249"/>
      <c r="J960" s="262"/>
      <c r="K960" s="262"/>
      <c r="L960" s="263"/>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7" cm="1">
        <f t="array" ref="E961">IF(INDEX(I:I,ROW())&lt;&gt;"",VALUE(TRIM(LEFT(INDEX(I:I,ROW()),6))),0)</f>
        <v>0</v>
      </c>
      <c r="F961" s="318"/>
      <c r="G961" s="248"/>
      <c r="H961" s="262"/>
      <c r="I961" s="249"/>
      <c r="J961" s="262"/>
      <c r="K961" s="262"/>
      <c r="L961" s="263"/>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7" cm="1">
        <f t="array" ref="E962">IF(INDEX(I:I,ROW())&lt;&gt;"",VALUE(TRIM(LEFT(INDEX(I:I,ROW()),6))),0)</f>
        <v>0</v>
      </c>
      <c r="F962" s="318"/>
      <c r="G962" s="248"/>
      <c r="H962" s="262"/>
      <c r="I962" s="249"/>
      <c r="J962" s="262"/>
      <c r="K962" s="262"/>
      <c r="L962" s="263"/>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7" cm="1">
        <f t="array" ref="E963">IF(INDEX(I:I,ROW())&lt;&gt;"",VALUE(TRIM(LEFT(INDEX(I:I,ROW()),6))),0)</f>
        <v>0</v>
      </c>
      <c r="F963" s="318"/>
      <c r="G963" s="248"/>
      <c r="H963" s="262"/>
      <c r="I963" s="249"/>
      <c r="J963" s="262"/>
      <c r="K963" s="262"/>
      <c r="L963" s="263"/>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7" cm="1">
        <f t="array" ref="E964">IF(INDEX(I:I,ROW())&lt;&gt;"",VALUE(TRIM(LEFT(INDEX(I:I,ROW()),6))),0)</f>
        <v>0</v>
      </c>
      <c r="F964" s="318"/>
      <c r="G964" s="248"/>
      <c r="H964" s="262"/>
      <c r="I964" s="249"/>
      <c r="J964" s="262"/>
      <c r="K964" s="262"/>
      <c r="L964" s="263"/>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7" cm="1">
        <f t="array" ref="E965">IF(INDEX(I:I,ROW())&lt;&gt;"",VALUE(TRIM(LEFT(INDEX(I:I,ROW()),6))),0)</f>
        <v>0</v>
      </c>
      <c r="F965" s="318"/>
      <c r="G965" s="248"/>
      <c r="H965" s="262"/>
      <c r="I965" s="249"/>
      <c r="J965" s="262"/>
      <c r="K965" s="262"/>
      <c r="L965" s="263"/>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7" cm="1">
        <f t="array" ref="E966">IF(INDEX(I:I,ROW())&lt;&gt;"",VALUE(TRIM(LEFT(INDEX(I:I,ROW()),6))),0)</f>
        <v>0</v>
      </c>
      <c r="F966" s="318"/>
      <c r="G966" s="248"/>
      <c r="H966" s="262"/>
      <c r="I966" s="249"/>
      <c r="J966" s="262"/>
      <c r="K966" s="262"/>
      <c r="L966" s="263"/>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7" cm="1">
        <f t="array" ref="E967">IF(INDEX(I:I,ROW())&lt;&gt;"",VALUE(TRIM(LEFT(INDEX(I:I,ROW()),6))),0)</f>
        <v>0</v>
      </c>
      <c r="F967" s="318"/>
      <c r="G967" s="248"/>
      <c r="H967" s="262"/>
      <c r="I967" s="249"/>
      <c r="J967" s="262"/>
      <c r="K967" s="262"/>
      <c r="L967" s="263"/>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7" cm="1">
        <f t="array" ref="E968">IF(INDEX(I:I,ROW())&lt;&gt;"",VALUE(TRIM(LEFT(INDEX(I:I,ROW()),6))),0)</f>
        <v>0</v>
      </c>
      <c r="F968" s="318"/>
      <c r="G968" s="248"/>
      <c r="H968" s="262"/>
      <c r="I968" s="249"/>
      <c r="J968" s="262"/>
      <c r="K968" s="262"/>
      <c r="L968" s="263"/>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7" cm="1">
        <f t="array" ref="E969">IF(INDEX(I:I,ROW())&lt;&gt;"",VALUE(TRIM(LEFT(INDEX(I:I,ROW()),6))),0)</f>
        <v>0</v>
      </c>
      <c r="F969" s="318"/>
      <c r="G969" s="248"/>
      <c r="H969" s="262"/>
      <c r="I969" s="249"/>
      <c r="J969" s="262"/>
      <c r="K969" s="262"/>
      <c r="L969" s="263"/>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7" cm="1">
        <f t="array" ref="E970">IF(INDEX(I:I,ROW())&lt;&gt;"",VALUE(TRIM(LEFT(INDEX(I:I,ROW()),6))),0)</f>
        <v>0</v>
      </c>
      <c r="F970" s="318"/>
      <c r="G970" s="248"/>
      <c r="H970" s="262"/>
      <c r="I970" s="249"/>
      <c r="J970" s="262"/>
      <c r="K970" s="262"/>
      <c r="L970" s="263"/>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7" cm="1">
        <f t="array" ref="E971">IF(INDEX(I:I,ROW())&lt;&gt;"",VALUE(TRIM(LEFT(INDEX(I:I,ROW()),6))),0)</f>
        <v>0</v>
      </c>
      <c r="F971" s="318"/>
      <c r="G971" s="248"/>
      <c r="H971" s="262"/>
      <c r="I971" s="249"/>
      <c r="J971" s="262"/>
      <c r="K971" s="262"/>
      <c r="L971" s="263"/>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7" cm="1">
        <f t="array" ref="E972">IF(INDEX(I:I,ROW())&lt;&gt;"",VALUE(TRIM(LEFT(INDEX(I:I,ROW()),6))),0)</f>
        <v>0</v>
      </c>
      <c r="F972" s="318"/>
      <c r="G972" s="248"/>
      <c r="H972" s="262"/>
      <c r="I972" s="249"/>
      <c r="J972" s="262"/>
      <c r="K972" s="262"/>
      <c r="L972" s="263"/>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7" cm="1">
        <f t="array" ref="E973">IF(INDEX(I:I,ROW())&lt;&gt;"",VALUE(TRIM(LEFT(INDEX(I:I,ROW()),6))),0)</f>
        <v>0</v>
      </c>
      <c r="F973" s="318"/>
      <c r="G973" s="248"/>
      <c r="H973" s="262"/>
      <c r="I973" s="249"/>
      <c r="J973" s="262"/>
      <c r="K973" s="262"/>
      <c r="L973" s="263"/>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7" cm="1">
        <f t="array" ref="E974">IF(INDEX(I:I,ROW())&lt;&gt;"",VALUE(TRIM(LEFT(INDEX(I:I,ROW()),6))),0)</f>
        <v>0</v>
      </c>
      <c r="F974" s="318"/>
      <c r="G974" s="248"/>
      <c r="H974" s="262"/>
      <c r="I974" s="249"/>
      <c r="J974" s="262"/>
      <c r="K974" s="262"/>
      <c r="L974" s="263"/>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7" cm="1">
        <f t="array" ref="E975">IF(INDEX(I:I,ROW())&lt;&gt;"",VALUE(TRIM(LEFT(INDEX(I:I,ROW()),6))),0)</f>
        <v>0</v>
      </c>
      <c r="F975" s="318"/>
      <c r="G975" s="248"/>
      <c r="H975" s="262"/>
      <c r="I975" s="249"/>
      <c r="J975" s="262"/>
      <c r="K975" s="262"/>
      <c r="L975" s="263"/>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7" cm="1">
        <f t="array" ref="E976">IF(INDEX(I:I,ROW())&lt;&gt;"",VALUE(TRIM(LEFT(INDEX(I:I,ROW()),6))),0)</f>
        <v>0</v>
      </c>
      <c r="F976" s="318"/>
      <c r="G976" s="248"/>
      <c r="H976" s="262"/>
      <c r="I976" s="249"/>
      <c r="J976" s="262"/>
      <c r="K976" s="262"/>
      <c r="L976" s="263"/>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7" cm="1">
        <f t="array" ref="E977">IF(INDEX(I:I,ROW())&lt;&gt;"",VALUE(TRIM(LEFT(INDEX(I:I,ROW()),6))),0)</f>
        <v>0</v>
      </c>
      <c r="F977" s="318"/>
      <c r="G977" s="248"/>
      <c r="H977" s="262"/>
      <c r="I977" s="249"/>
      <c r="J977" s="262"/>
      <c r="K977" s="262"/>
      <c r="L977" s="263"/>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7" cm="1">
        <f t="array" ref="E978">IF(INDEX(I:I,ROW())&lt;&gt;"",VALUE(TRIM(LEFT(INDEX(I:I,ROW()),6))),0)</f>
        <v>0</v>
      </c>
      <c r="F978" s="318"/>
      <c r="G978" s="248"/>
      <c r="H978" s="262"/>
      <c r="I978" s="249"/>
      <c r="J978" s="262"/>
      <c r="K978" s="262"/>
      <c r="L978" s="263"/>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7" cm="1">
        <f t="array" ref="E979">IF(INDEX(I:I,ROW())&lt;&gt;"",VALUE(TRIM(LEFT(INDEX(I:I,ROW()),6))),0)</f>
        <v>0</v>
      </c>
      <c r="F979" s="318"/>
      <c r="G979" s="248"/>
      <c r="H979" s="262"/>
      <c r="I979" s="249"/>
      <c r="J979" s="262"/>
      <c r="K979" s="262"/>
      <c r="L979" s="263"/>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7" cm="1">
        <f t="array" ref="E980">IF(INDEX(I:I,ROW())&lt;&gt;"",VALUE(TRIM(LEFT(INDEX(I:I,ROW()),6))),0)</f>
        <v>0</v>
      </c>
      <c r="F980" s="318"/>
      <c r="G980" s="248"/>
      <c r="H980" s="262"/>
      <c r="I980" s="249"/>
      <c r="J980" s="262"/>
      <c r="K980" s="262"/>
      <c r="L980" s="263"/>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7" cm="1">
        <f t="array" ref="E981">IF(INDEX(I:I,ROW())&lt;&gt;"",VALUE(TRIM(LEFT(INDEX(I:I,ROW()),6))),0)</f>
        <v>0</v>
      </c>
      <c r="F981" s="318"/>
      <c r="G981" s="248"/>
      <c r="H981" s="262"/>
      <c r="I981" s="249"/>
      <c r="J981" s="262"/>
      <c r="K981" s="262"/>
      <c r="L981" s="263"/>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7" cm="1">
        <f t="array" ref="E982">IF(INDEX(I:I,ROW())&lt;&gt;"",VALUE(TRIM(LEFT(INDEX(I:I,ROW()),6))),0)</f>
        <v>0</v>
      </c>
      <c r="F982" s="318"/>
      <c r="G982" s="248"/>
      <c r="H982" s="262"/>
      <c r="I982" s="249"/>
      <c r="J982" s="262"/>
      <c r="K982" s="262"/>
      <c r="L982" s="263"/>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7" cm="1">
        <f t="array" ref="E983">IF(INDEX(I:I,ROW())&lt;&gt;"",VALUE(TRIM(LEFT(INDEX(I:I,ROW()),6))),0)</f>
        <v>0</v>
      </c>
      <c r="F983" s="318"/>
      <c r="G983" s="248"/>
      <c r="H983" s="262"/>
      <c r="I983" s="249"/>
      <c r="J983" s="262"/>
      <c r="K983" s="262"/>
      <c r="L983" s="263"/>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7" cm="1">
        <f t="array" ref="E984">IF(INDEX(I:I,ROW())&lt;&gt;"",VALUE(TRIM(LEFT(INDEX(I:I,ROW()),6))),0)</f>
        <v>0</v>
      </c>
      <c r="F984" s="318"/>
      <c r="G984" s="248"/>
      <c r="H984" s="262"/>
      <c r="I984" s="249"/>
      <c r="J984" s="262"/>
      <c r="K984" s="262"/>
      <c r="L984" s="263"/>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7" cm="1">
        <f t="array" ref="E985">IF(INDEX(I:I,ROW())&lt;&gt;"",VALUE(TRIM(LEFT(INDEX(I:I,ROW()),6))),0)</f>
        <v>0</v>
      </c>
      <c r="F985" s="318"/>
      <c r="G985" s="248"/>
      <c r="H985" s="262"/>
      <c r="I985" s="249"/>
      <c r="J985" s="262"/>
      <c r="K985" s="262"/>
      <c r="L985" s="263"/>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7" cm="1">
        <f t="array" ref="E986">IF(INDEX(I:I,ROW())&lt;&gt;"",VALUE(TRIM(LEFT(INDEX(I:I,ROW()),6))),0)</f>
        <v>0</v>
      </c>
      <c r="F986" s="318"/>
      <c r="G986" s="248"/>
      <c r="H986" s="262"/>
      <c r="I986" s="249"/>
      <c r="J986" s="262"/>
      <c r="K986" s="262"/>
      <c r="L986" s="263"/>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7" cm="1">
        <f t="array" ref="E987">IF(INDEX(I:I,ROW())&lt;&gt;"",VALUE(TRIM(LEFT(INDEX(I:I,ROW()),6))),0)</f>
        <v>0</v>
      </c>
      <c r="F987" s="318"/>
      <c r="G987" s="248"/>
      <c r="H987" s="262"/>
      <c r="I987" s="249"/>
      <c r="J987" s="262"/>
      <c r="K987" s="262"/>
      <c r="L987" s="263"/>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7" cm="1">
        <f t="array" ref="E988">IF(INDEX(I:I,ROW())&lt;&gt;"",VALUE(TRIM(LEFT(INDEX(I:I,ROW()),6))),0)</f>
        <v>0</v>
      </c>
      <c r="F988" s="318"/>
      <c r="G988" s="248"/>
      <c r="H988" s="262"/>
      <c r="I988" s="249"/>
      <c r="J988" s="262"/>
      <c r="K988" s="262"/>
      <c r="L988" s="263"/>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7" cm="1">
        <f t="array" ref="E989">IF(INDEX(I:I,ROW())&lt;&gt;"",VALUE(TRIM(LEFT(INDEX(I:I,ROW()),6))),0)</f>
        <v>0</v>
      </c>
      <c r="F989" s="318"/>
      <c r="G989" s="248"/>
      <c r="H989" s="262"/>
      <c r="I989" s="249"/>
      <c r="J989" s="262"/>
      <c r="K989" s="262"/>
      <c r="L989" s="263"/>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7" cm="1">
        <f t="array" ref="E990">IF(INDEX(I:I,ROW())&lt;&gt;"",VALUE(TRIM(LEFT(INDEX(I:I,ROW()),6))),0)</f>
        <v>0</v>
      </c>
      <c r="F990" s="318"/>
      <c r="G990" s="248"/>
      <c r="H990" s="262"/>
      <c r="I990" s="249"/>
      <c r="J990" s="262"/>
      <c r="K990" s="262"/>
      <c r="L990" s="263"/>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7" cm="1">
        <f t="array" ref="E991">IF(INDEX(I:I,ROW())&lt;&gt;"",VALUE(TRIM(LEFT(INDEX(I:I,ROW()),6))),0)</f>
        <v>0</v>
      </c>
      <c r="F991" s="318"/>
      <c r="G991" s="248"/>
      <c r="H991" s="262"/>
      <c r="I991" s="249"/>
      <c r="J991" s="262"/>
      <c r="K991" s="262"/>
      <c r="L991" s="263"/>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7" cm="1">
        <f t="array" ref="E992">IF(INDEX(I:I,ROW())&lt;&gt;"",VALUE(TRIM(LEFT(INDEX(I:I,ROW()),6))),0)</f>
        <v>0</v>
      </c>
      <c r="F992" s="318"/>
      <c r="G992" s="248"/>
      <c r="H992" s="262"/>
      <c r="I992" s="249"/>
      <c r="J992" s="262"/>
      <c r="K992" s="262"/>
      <c r="L992" s="263"/>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7" cm="1">
        <f t="array" ref="E993">IF(INDEX(I:I,ROW())&lt;&gt;"",VALUE(TRIM(LEFT(INDEX(I:I,ROW()),6))),0)</f>
        <v>0</v>
      </c>
      <c r="F993" s="318"/>
      <c r="G993" s="248"/>
      <c r="H993" s="262"/>
      <c r="I993" s="249"/>
      <c r="J993" s="262"/>
      <c r="K993" s="262"/>
      <c r="L993" s="263"/>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7" cm="1">
        <f t="array" ref="E994">IF(INDEX(I:I,ROW())&lt;&gt;"",VALUE(TRIM(LEFT(INDEX(I:I,ROW()),6))),0)</f>
        <v>0</v>
      </c>
      <c r="F994" s="318"/>
      <c r="G994" s="248"/>
      <c r="H994" s="262"/>
      <c r="I994" s="249"/>
      <c r="J994" s="262"/>
      <c r="K994" s="262"/>
      <c r="L994" s="263"/>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7" cm="1">
        <f t="array" ref="E995">IF(INDEX(I:I,ROW())&lt;&gt;"",VALUE(TRIM(LEFT(INDEX(I:I,ROW()),6))),0)</f>
        <v>0</v>
      </c>
      <c r="F995" s="318"/>
      <c r="G995" s="248"/>
      <c r="H995" s="262"/>
      <c r="I995" s="249"/>
      <c r="J995" s="262"/>
      <c r="K995" s="262"/>
      <c r="L995" s="263"/>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7" cm="1">
        <f t="array" ref="E996">IF(INDEX(I:I,ROW())&lt;&gt;"",VALUE(TRIM(LEFT(INDEX(I:I,ROW()),6))),0)</f>
        <v>0</v>
      </c>
      <c r="F996" s="318"/>
      <c r="G996" s="248"/>
      <c r="H996" s="262"/>
      <c r="I996" s="249"/>
      <c r="J996" s="262"/>
      <c r="K996" s="262"/>
      <c r="L996" s="263"/>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7" cm="1">
        <f t="array" ref="E997">IF(INDEX(I:I,ROW())&lt;&gt;"",VALUE(TRIM(LEFT(INDEX(I:I,ROW()),6))),0)</f>
        <v>0</v>
      </c>
      <c r="F997" s="318"/>
      <c r="G997" s="248"/>
      <c r="H997" s="262"/>
      <c r="I997" s="249"/>
      <c r="J997" s="262"/>
      <c r="K997" s="262"/>
      <c r="L997" s="263"/>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7" cm="1">
        <f t="array" ref="E998">IF(INDEX(I:I,ROW())&lt;&gt;"",VALUE(TRIM(LEFT(INDEX(I:I,ROW()),6))),0)</f>
        <v>0</v>
      </c>
      <c r="F998" s="318"/>
      <c r="G998" s="248"/>
      <c r="H998" s="262"/>
      <c r="I998" s="249"/>
      <c r="J998" s="262"/>
      <c r="K998" s="262"/>
      <c r="L998" s="263"/>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7" cm="1">
        <f t="array" ref="E999">IF(INDEX(I:I,ROW())&lt;&gt;"",VALUE(TRIM(LEFT(INDEX(I:I,ROW()),6))),0)</f>
        <v>0</v>
      </c>
      <c r="F999" s="318"/>
      <c r="G999" s="248"/>
      <c r="H999" s="262"/>
      <c r="I999" s="249"/>
      <c r="J999" s="262"/>
      <c r="K999" s="262"/>
      <c r="L999" s="263"/>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7" cm="1">
        <f t="array" ref="E1000">IF(INDEX(I:I,ROW())&lt;&gt;"",VALUE(TRIM(LEFT(INDEX(I:I,ROW()),6))),0)</f>
        <v>0</v>
      </c>
      <c r="F1000" s="318"/>
      <c r="G1000" s="248"/>
      <c r="H1000" s="262"/>
      <c r="I1000" s="249"/>
      <c r="J1000" s="262"/>
      <c r="K1000" s="262"/>
      <c r="L1000" s="263"/>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7" cm="1">
        <f t="array" ref="E1001">IF(INDEX(I:I,ROW())&lt;&gt;"",VALUE(TRIM(LEFT(INDEX(I:I,ROW()),6))),0)</f>
        <v>0</v>
      </c>
      <c r="F1001" s="318"/>
      <c r="G1001" s="248"/>
      <c r="H1001" s="262"/>
      <c r="I1001" s="249"/>
      <c r="J1001" s="262"/>
      <c r="K1001" s="262"/>
      <c r="L1001" s="263"/>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7" cm="1">
        <f t="array" ref="E1002">IF(INDEX(I:I,ROW())&lt;&gt;"",VALUE(TRIM(LEFT(INDEX(I:I,ROW()),6))),0)</f>
        <v>0</v>
      </c>
      <c r="F1002" s="318"/>
      <c r="G1002" s="248"/>
      <c r="H1002" s="262"/>
      <c r="I1002" s="249"/>
      <c r="J1002" s="262"/>
      <c r="K1002" s="262"/>
      <c r="L1002" s="263"/>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7" cm="1">
        <f t="array" ref="E1003">IF(INDEX(I:I,ROW())&lt;&gt;"",VALUE(TRIM(LEFT(INDEX(I:I,ROW()),6))),0)</f>
        <v>0</v>
      </c>
      <c r="F1003" s="318"/>
      <c r="G1003" s="248"/>
      <c r="H1003" s="262"/>
      <c r="I1003" s="249"/>
      <c r="J1003" s="262"/>
      <c r="K1003" s="262"/>
      <c r="L1003" s="263"/>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7" cm="1">
        <f t="array" ref="E1004">IF(INDEX(I:I,ROW())&lt;&gt;"",VALUE(TRIM(LEFT(INDEX(I:I,ROW()),6))),0)</f>
        <v>0</v>
      </c>
      <c r="F1004" s="318"/>
      <c r="G1004" s="248"/>
      <c r="H1004" s="262"/>
      <c r="I1004" s="249"/>
      <c r="J1004" s="262"/>
      <c r="K1004" s="262"/>
      <c r="L1004" s="263"/>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7" cm="1">
        <f t="array" ref="E1005">IF(INDEX(I:I,ROW())&lt;&gt;"",VALUE(TRIM(LEFT(INDEX(I:I,ROW()),6))),0)</f>
        <v>0</v>
      </c>
      <c r="F1005" s="318"/>
      <c r="G1005" s="248"/>
      <c r="H1005" s="262"/>
      <c r="I1005" s="249"/>
      <c r="J1005" s="262"/>
      <c r="K1005" s="262"/>
      <c r="L1005" s="263"/>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7" cm="1">
        <f t="array" ref="E1006">IF(INDEX(I:I,ROW())&lt;&gt;"",VALUE(TRIM(LEFT(INDEX(I:I,ROW()),6))),0)</f>
        <v>0</v>
      </c>
      <c r="F1006" s="318"/>
      <c r="G1006" s="248"/>
      <c r="H1006" s="262"/>
      <c r="I1006" s="249"/>
      <c r="J1006" s="262"/>
      <c r="K1006" s="262"/>
      <c r="L1006" s="263"/>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7" cm="1">
        <f t="array" ref="E1007">IF(INDEX(I:I,ROW())&lt;&gt;"",VALUE(TRIM(LEFT(INDEX(I:I,ROW()),6))),0)</f>
        <v>0</v>
      </c>
      <c r="F1007" s="318"/>
      <c r="G1007" s="248"/>
      <c r="H1007" s="262"/>
      <c r="I1007" s="249"/>
      <c r="J1007" s="262"/>
      <c r="K1007" s="262"/>
      <c r="L1007" s="263"/>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7" cm="1">
        <f t="array" ref="E1008">IF(INDEX(I:I,ROW())&lt;&gt;"",VALUE(TRIM(LEFT(INDEX(I:I,ROW()),6))),0)</f>
        <v>0</v>
      </c>
      <c r="F1008" s="318"/>
      <c r="G1008" s="248"/>
      <c r="H1008" s="262"/>
      <c r="I1008" s="249"/>
      <c r="J1008" s="262"/>
      <c r="K1008" s="262"/>
      <c r="L1008" s="263"/>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7" cm="1">
        <f t="array" ref="E1009">IF(INDEX(I:I,ROW())&lt;&gt;"",VALUE(TRIM(LEFT(INDEX(I:I,ROW()),6))),0)</f>
        <v>0</v>
      </c>
      <c r="F1009" s="318"/>
      <c r="G1009" s="248"/>
      <c r="H1009" s="262"/>
      <c r="I1009" s="249"/>
      <c r="J1009" s="262"/>
      <c r="K1009" s="262"/>
      <c r="L1009" s="263"/>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7" cm="1">
        <f t="array" ref="E1010">IF(INDEX(I:I,ROW())&lt;&gt;"",VALUE(TRIM(LEFT(INDEX(I:I,ROW()),6))),0)</f>
        <v>0</v>
      </c>
      <c r="F1010" s="318"/>
      <c r="G1010" s="248"/>
      <c r="H1010" s="262"/>
      <c r="I1010" s="249"/>
      <c r="J1010" s="262"/>
      <c r="K1010" s="262"/>
      <c r="L1010" s="263"/>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7" cm="1">
        <f t="array" ref="E1011">IF(INDEX(I:I,ROW())&lt;&gt;"",VALUE(TRIM(LEFT(INDEX(I:I,ROW()),6))),0)</f>
        <v>0</v>
      </c>
      <c r="F1011" s="318"/>
      <c r="G1011" s="248"/>
      <c r="H1011" s="262"/>
      <c r="I1011" s="249"/>
      <c r="J1011" s="262"/>
      <c r="K1011" s="262"/>
      <c r="L1011" s="263"/>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7" cm="1">
        <f t="array" ref="E1012">IF(INDEX(I:I,ROW())&lt;&gt;"",VALUE(TRIM(LEFT(INDEX(I:I,ROW()),6))),0)</f>
        <v>0</v>
      </c>
      <c r="F1012" s="318"/>
      <c r="G1012" s="248"/>
      <c r="H1012" s="262"/>
      <c r="I1012" s="249"/>
      <c r="J1012" s="262"/>
      <c r="K1012" s="262"/>
      <c r="L1012" s="263"/>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7" cm="1">
        <f t="array" ref="E1013">IF(INDEX(I:I,ROW())&lt;&gt;"",VALUE(TRIM(LEFT(INDEX(I:I,ROW()),6))),0)</f>
        <v>0</v>
      </c>
      <c r="F1013" s="318"/>
      <c r="G1013" s="248"/>
      <c r="H1013" s="262"/>
      <c r="I1013" s="249"/>
      <c r="J1013" s="262"/>
      <c r="K1013" s="262"/>
      <c r="L1013" s="263"/>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7" cm="1">
        <f t="array" ref="E1014">IF(INDEX(I:I,ROW())&lt;&gt;"",VALUE(TRIM(LEFT(INDEX(I:I,ROW()),6))),0)</f>
        <v>0</v>
      </c>
      <c r="F1014" s="318"/>
      <c r="G1014" s="248"/>
      <c r="H1014" s="262"/>
      <c r="I1014" s="249"/>
      <c r="J1014" s="262"/>
      <c r="K1014" s="262"/>
      <c r="L1014" s="263"/>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7" cm="1">
        <f t="array" ref="E1015">IF(INDEX(I:I,ROW())&lt;&gt;"",VALUE(TRIM(LEFT(INDEX(I:I,ROW()),6))),0)</f>
        <v>0</v>
      </c>
      <c r="F1015" s="318"/>
      <c r="G1015" s="248"/>
      <c r="H1015" s="262"/>
      <c r="I1015" s="249"/>
      <c r="J1015" s="262"/>
      <c r="K1015" s="262"/>
      <c r="L1015" s="263"/>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7" cm="1">
        <f t="array" ref="E1016">IF(INDEX(I:I,ROW())&lt;&gt;"",VALUE(TRIM(LEFT(INDEX(I:I,ROW()),6))),0)</f>
        <v>0</v>
      </c>
      <c r="F1016" s="318"/>
      <c r="G1016" s="248"/>
      <c r="H1016" s="262"/>
      <c r="I1016" s="249"/>
      <c r="J1016" s="262"/>
      <c r="K1016" s="262"/>
      <c r="L1016" s="263"/>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7" cm="1">
        <f t="array" ref="E1017">IF(INDEX(I:I,ROW())&lt;&gt;"",VALUE(TRIM(LEFT(INDEX(I:I,ROW()),6))),0)</f>
        <v>0</v>
      </c>
      <c r="F1017" s="318"/>
      <c r="G1017" s="248"/>
      <c r="H1017" s="262"/>
      <c r="I1017" s="249"/>
      <c r="J1017" s="262"/>
      <c r="K1017" s="262"/>
      <c r="L1017" s="263"/>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7" cm="1">
        <f t="array" ref="E1018">IF(INDEX(I:I,ROW())&lt;&gt;"",VALUE(TRIM(LEFT(INDEX(I:I,ROW()),6))),0)</f>
        <v>0</v>
      </c>
      <c r="F1018" s="318"/>
      <c r="G1018" s="248"/>
      <c r="H1018" s="262"/>
      <c r="I1018" s="249"/>
      <c r="J1018" s="262"/>
      <c r="K1018" s="262"/>
      <c r="L1018" s="263"/>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7" cm="1">
        <f t="array" ref="E1019">IF(INDEX(I:I,ROW())&lt;&gt;"",VALUE(TRIM(LEFT(INDEX(I:I,ROW()),6))),0)</f>
        <v>0</v>
      </c>
      <c r="F1019" s="318"/>
      <c r="G1019" s="248"/>
      <c r="H1019" s="262"/>
      <c r="I1019" s="249"/>
      <c r="J1019" s="262"/>
      <c r="K1019" s="262"/>
      <c r="L1019" s="263"/>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7" cm="1">
        <f t="array" ref="E1020">IF(INDEX(I:I,ROW())&lt;&gt;"",VALUE(TRIM(LEFT(INDEX(I:I,ROW()),6))),0)</f>
        <v>0</v>
      </c>
      <c r="F1020" s="318"/>
      <c r="G1020" s="248"/>
      <c r="H1020" s="262"/>
      <c r="I1020" s="249"/>
      <c r="J1020" s="262"/>
      <c r="K1020" s="262"/>
      <c r="L1020" s="263"/>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7" cm="1">
        <f t="array" ref="E1021">IF(INDEX(I:I,ROW())&lt;&gt;"",VALUE(TRIM(LEFT(INDEX(I:I,ROW()),6))),0)</f>
        <v>0</v>
      </c>
      <c r="F1021" s="318"/>
      <c r="G1021" s="248"/>
      <c r="H1021" s="262"/>
      <c r="I1021" s="249"/>
      <c r="J1021" s="262"/>
      <c r="K1021" s="262"/>
      <c r="L1021" s="263"/>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7" cm="1">
        <f t="array" ref="E1022">IF(INDEX(I:I,ROW())&lt;&gt;"",VALUE(TRIM(LEFT(INDEX(I:I,ROW()),6))),0)</f>
        <v>0</v>
      </c>
      <c r="F1022" s="318"/>
      <c r="G1022" s="248"/>
      <c r="H1022" s="262"/>
      <c r="I1022" s="249"/>
      <c r="J1022" s="262"/>
      <c r="K1022" s="262"/>
      <c r="L1022" s="263"/>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7" cm="1">
        <f t="array" ref="E1023">IF(INDEX(I:I,ROW())&lt;&gt;"",VALUE(TRIM(LEFT(INDEX(I:I,ROW()),6))),0)</f>
        <v>0</v>
      </c>
      <c r="F1023" s="318"/>
      <c r="G1023" s="248"/>
      <c r="H1023" s="262"/>
      <c r="I1023" s="249"/>
      <c r="J1023" s="262"/>
      <c r="K1023" s="262"/>
      <c r="L1023" s="263"/>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7" cm="1">
        <f t="array" ref="E1024">IF(INDEX(I:I,ROW())&lt;&gt;"",VALUE(TRIM(LEFT(INDEX(I:I,ROW()),6))),0)</f>
        <v>0</v>
      </c>
      <c r="F1024" s="318"/>
      <c r="G1024" s="248"/>
      <c r="H1024" s="262"/>
      <c r="I1024" s="249"/>
      <c r="J1024" s="262"/>
      <c r="K1024" s="262"/>
      <c r="L1024" s="263"/>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7" cm="1">
        <f t="array" ref="E1025">IF(INDEX(I:I,ROW())&lt;&gt;"",VALUE(TRIM(LEFT(INDEX(I:I,ROW()),6))),0)</f>
        <v>0</v>
      </c>
      <c r="F1025" s="318"/>
      <c r="G1025" s="248"/>
      <c r="H1025" s="262"/>
      <c r="I1025" s="249"/>
      <c r="J1025" s="262"/>
      <c r="K1025" s="262"/>
      <c r="L1025" s="263"/>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7" cm="1">
        <f t="array" ref="E1026">IF(INDEX(I:I,ROW())&lt;&gt;"",VALUE(TRIM(LEFT(INDEX(I:I,ROW()),6))),0)</f>
        <v>0</v>
      </c>
      <c r="F1026" s="318"/>
      <c r="G1026" s="248"/>
      <c r="H1026" s="262"/>
      <c r="I1026" s="249"/>
      <c r="J1026" s="262"/>
      <c r="K1026" s="262"/>
      <c r="L1026" s="263"/>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7" cm="1">
        <f t="array" ref="E1027">IF(INDEX(I:I,ROW())&lt;&gt;"",VALUE(TRIM(LEFT(INDEX(I:I,ROW()),6))),0)</f>
        <v>0</v>
      </c>
      <c r="F1027" s="318"/>
      <c r="G1027" s="248"/>
      <c r="H1027" s="262"/>
      <c r="I1027" s="249"/>
      <c r="J1027" s="262"/>
      <c r="K1027" s="262"/>
      <c r="L1027" s="263"/>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7" cm="1">
        <f t="array" ref="E1028">IF(INDEX(I:I,ROW())&lt;&gt;"",VALUE(TRIM(LEFT(INDEX(I:I,ROW()),6))),0)</f>
        <v>0</v>
      </c>
      <c r="F1028" s="318"/>
      <c r="G1028" s="248"/>
      <c r="H1028" s="262"/>
      <c r="I1028" s="249"/>
      <c r="J1028" s="262"/>
      <c r="K1028" s="262"/>
      <c r="L1028" s="263"/>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7" cm="1">
        <f t="array" ref="E1029">IF(INDEX(I:I,ROW())&lt;&gt;"",VALUE(TRIM(LEFT(INDEX(I:I,ROW()),6))),0)</f>
        <v>0</v>
      </c>
      <c r="F1029" s="318"/>
      <c r="G1029" s="248"/>
      <c r="H1029" s="262"/>
      <c r="I1029" s="249"/>
      <c r="J1029" s="262"/>
      <c r="K1029" s="262"/>
      <c r="L1029" s="263"/>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7" cm="1">
        <f t="array" ref="E1030">IF(INDEX(I:I,ROW())&lt;&gt;"",VALUE(TRIM(LEFT(INDEX(I:I,ROW()),6))),0)</f>
        <v>0</v>
      </c>
      <c r="F1030" s="318"/>
      <c r="G1030" s="248"/>
      <c r="H1030" s="262"/>
      <c r="I1030" s="249"/>
      <c r="J1030" s="262"/>
      <c r="K1030" s="262"/>
      <c r="L1030" s="263"/>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7" cm="1">
        <f t="array" ref="E1031">IF(INDEX(I:I,ROW())&lt;&gt;"",VALUE(TRIM(LEFT(INDEX(I:I,ROW()),6))),0)</f>
        <v>0</v>
      </c>
      <c r="F1031" s="318"/>
      <c r="G1031" s="248"/>
      <c r="H1031" s="262"/>
      <c r="I1031" s="249"/>
      <c r="J1031" s="262"/>
      <c r="K1031" s="262"/>
      <c r="L1031" s="263"/>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7" cm="1">
        <f t="array" ref="E1032">IF(INDEX(I:I,ROW())&lt;&gt;"",VALUE(TRIM(LEFT(INDEX(I:I,ROW()),6))),0)</f>
        <v>0</v>
      </c>
      <c r="F1032" s="318"/>
      <c r="G1032" s="248"/>
      <c r="H1032" s="262"/>
      <c r="I1032" s="249"/>
      <c r="J1032" s="262"/>
      <c r="K1032" s="262"/>
      <c r="L1032" s="263"/>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7" cm="1">
        <f t="array" ref="E1033">IF(INDEX(I:I,ROW())&lt;&gt;"",VALUE(TRIM(LEFT(INDEX(I:I,ROW()),6))),0)</f>
        <v>0</v>
      </c>
      <c r="F1033" s="318"/>
      <c r="G1033" s="248"/>
      <c r="H1033" s="262"/>
      <c r="I1033" s="249"/>
      <c r="J1033" s="262"/>
      <c r="K1033" s="262"/>
      <c r="L1033" s="263"/>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7" cm="1">
        <f t="array" ref="E1034">IF(INDEX(I:I,ROW())&lt;&gt;"",VALUE(TRIM(LEFT(INDEX(I:I,ROW()),6))),0)</f>
        <v>0</v>
      </c>
      <c r="F1034" s="318"/>
      <c r="G1034" s="248"/>
      <c r="H1034" s="262"/>
      <c r="I1034" s="249"/>
      <c r="J1034" s="262"/>
      <c r="K1034" s="262"/>
      <c r="L1034" s="263"/>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7" cm="1">
        <f t="array" ref="E1035">IF(INDEX(I:I,ROW())&lt;&gt;"",VALUE(TRIM(LEFT(INDEX(I:I,ROW()),6))),0)</f>
        <v>0</v>
      </c>
      <c r="F1035" s="318"/>
      <c r="G1035" s="248"/>
      <c r="H1035" s="262"/>
      <c r="I1035" s="249"/>
      <c r="J1035" s="262"/>
      <c r="K1035" s="262"/>
      <c r="L1035" s="263"/>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7" cm="1">
        <f t="array" ref="E1036">IF(INDEX(I:I,ROW())&lt;&gt;"",VALUE(TRIM(LEFT(INDEX(I:I,ROW()),6))),0)</f>
        <v>0</v>
      </c>
      <c r="F1036" s="318"/>
      <c r="G1036" s="248"/>
      <c r="H1036" s="262"/>
      <c r="I1036" s="249"/>
      <c r="J1036" s="262"/>
      <c r="K1036" s="262"/>
      <c r="L1036" s="263"/>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7" cm="1">
        <f t="array" ref="E1037">IF(INDEX(I:I,ROW())&lt;&gt;"",VALUE(TRIM(LEFT(INDEX(I:I,ROW()),6))),0)</f>
        <v>0</v>
      </c>
      <c r="F1037" s="318"/>
      <c r="G1037" s="248"/>
      <c r="H1037" s="262"/>
      <c r="I1037" s="249"/>
      <c r="J1037" s="262"/>
      <c r="K1037" s="262"/>
      <c r="L1037" s="263"/>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7" cm="1">
        <f t="array" ref="E1038">IF(INDEX(I:I,ROW())&lt;&gt;"",VALUE(TRIM(LEFT(INDEX(I:I,ROW()),6))),0)</f>
        <v>0</v>
      </c>
      <c r="F1038" s="318"/>
      <c r="G1038" s="248"/>
      <c r="H1038" s="262"/>
      <c r="I1038" s="249"/>
      <c r="J1038" s="262"/>
      <c r="K1038" s="262"/>
      <c r="L1038" s="263"/>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7" cm="1">
        <f t="array" ref="E1039">IF(INDEX(I:I,ROW())&lt;&gt;"",VALUE(TRIM(LEFT(INDEX(I:I,ROW()),6))),0)</f>
        <v>0</v>
      </c>
      <c r="F1039" s="318"/>
      <c r="G1039" s="248"/>
      <c r="H1039" s="262"/>
      <c r="I1039" s="249"/>
      <c r="J1039" s="262"/>
      <c r="K1039" s="262"/>
      <c r="L1039" s="263"/>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7" cm="1">
        <f t="array" ref="E1040">IF(INDEX(I:I,ROW())&lt;&gt;"",VALUE(TRIM(LEFT(INDEX(I:I,ROW()),6))),0)</f>
        <v>0</v>
      </c>
      <c r="F1040" s="318"/>
      <c r="G1040" s="248"/>
      <c r="H1040" s="262"/>
      <c r="I1040" s="249"/>
      <c r="J1040" s="262"/>
      <c r="K1040" s="262"/>
      <c r="L1040" s="263"/>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7" cm="1">
        <f t="array" ref="E1041">IF(INDEX(I:I,ROW())&lt;&gt;"",VALUE(TRIM(LEFT(INDEX(I:I,ROW()),6))),0)</f>
        <v>0</v>
      </c>
      <c r="F1041" s="318"/>
      <c r="G1041" s="248"/>
      <c r="H1041" s="262"/>
      <c r="I1041" s="249"/>
      <c r="J1041" s="262"/>
      <c r="K1041" s="262"/>
      <c r="L1041" s="263"/>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7" cm="1">
        <f t="array" ref="E1042">IF(INDEX(I:I,ROW())&lt;&gt;"",VALUE(TRIM(LEFT(INDEX(I:I,ROW()),6))),0)</f>
        <v>0</v>
      </c>
      <c r="F1042" s="318"/>
      <c r="G1042" s="248"/>
      <c r="H1042" s="262"/>
      <c r="I1042" s="249"/>
      <c r="J1042" s="262"/>
      <c r="K1042" s="262"/>
      <c r="L1042" s="263"/>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7" cm="1">
        <f t="array" ref="E1043">IF(INDEX(I:I,ROW())&lt;&gt;"",VALUE(TRIM(LEFT(INDEX(I:I,ROW()),6))),0)</f>
        <v>0</v>
      </c>
      <c r="F1043" s="318"/>
      <c r="G1043" s="248"/>
      <c r="H1043" s="262"/>
      <c r="I1043" s="249"/>
      <c r="J1043" s="262"/>
      <c r="K1043" s="262"/>
      <c r="L1043" s="263"/>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7" cm="1">
        <f t="array" ref="E1044">IF(INDEX(I:I,ROW())&lt;&gt;"",VALUE(TRIM(LEFT(INDEX(I:I,ROW()),6))),0)</f>
        <v>0</v>
      </c>
      <c r="F1044" s="318"/>
      <c r="G1044" s="248"/>
      <c r="H1044" s="262"/>
      <c r="I1044" s="249"/>
      <c r="J1044" s="262"/>
      <c r="K1044" s="262"/>
      <c r="L1044" s="263"/>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7" cm="1">
        <f t="array" ref="E1045">IF(INDEX(I:I,ROW())&lt;&gt;"",VALUE(TRIM(LEFT(INDEX(I:I,ROW()),6))),0)</f>
        <v>0</v>
      </c>
      <c r="F1045" s="318"/>
      <c r="G1045" s="248"/>
      <c r="H1045" s="262"/>
      <c r="I1045" s="249"/>
      <c r="J1045" s="262"/>
      <c r="K1045" s="262"/>
      <c r="L1045" s="263"/>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7" cm="1">
        <f t="array" ref="E1046">IF(INDEX(I:I,ROW())&lt;&gt;"",VALUE(TRIM(LEFT(INDEX(I:I,ROW()),6))),0)</f>
        <v>0</v>
      </c>
      <c r="F1046" s="318"/>
      <c r="G1046" s="248"/>
      <c r="H1046" s="262"/>
      <c r="I1046" s="249"/>
      <c r="J1046" s="262"/>
      <c r="K1046" s="262"/>
      <c r="L1046" s="263"/>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7" cm="1">
        <f t="array" ref="E1047">IF(INDEX(I:I,ROW())&lt;&gt;"",VALUE(TRIM(LEFT(INDEX(I:I,ROW()),6))),0)</f>
        <v>0</v>
      </c>
      <c r="F1047" s="318"/>
      <c r="G1047" s="248"/>
      <c r="H1047" s="262"/>
      <c r="I1047" s="249"/>
      <c r="J1047" s="262"/>
      <c r="K1047" s="262"/>
      <c r="L1047" s="263"/>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7" cm="1">
        <f t="array" ref="E1048">IF(INDEX(I:I,ROW())&lt;&gt;"",VALUE(TRIM(LEFT(INDEX(I:I,ROW()),6))),0)</f>
        <v>0</v>
      </c>
      <c r="F1048" s="318"/>
      <c r="G1048" s="248"/>
      <c r="H1048" s="262"/>
      <c r="I1048" s="249"/>
      <c r="J1048" s="262"/>
      <c r="K1048" s="262"/>
      <c r="L1048" s="263"/>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7" cm="1">
        <f t="array" ref="E1049">IF(INDEX(I:I,ROW())&lt;&gt;"",VALUE(TRIM(LEFT(INDEX(I:I,ROW()),6))),0)</f>
        <v>0</v>
      </c>
      <c r="F1049" s="318"/>
      <c r="G1049" s="248"/>
      <c r="H1049" s="262"/>
      <c r="I1049" s="249"/>
      <c r="J1049" s="262"/>
      <c r="K1049" s="262"/>
      <c r="L1049" s="263"/>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7" cm="1">
        <f t="array" ref="E1050">IF(INDEX(I:I,ROW())&lt;&gt;"",VALUE(TRIM(LEFT(INDEX(I:I,ROW()),6))),0)</f>
        <v>0</v>
      </c>
      <c r="F1050" s="318"/>
      <c r="G1050" s="248"/>
      <c r="H1050" s="262"/>
      <c r="I1050" s="249"/>
      <c r="J1050" s="262"/>
      <c r="K1050" s="262"/>
      <c r="L1050" s="263"/>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7" cm="1">
        <f t="array" ref="E1051">IF(INDEX(I:I,ROW())&lt;&gt;"",VALUE(TRIM(LEFT(INDEX(I:I,ROW()),6))),0)</f>
        <v>0</v>
      </c>
      <c r="F1051" s="318"/>
      <c r="G1051" s="248"/>
      <c r="H1051" s="262"/>
      <c r="I1051" s="249"/>
      <c r="J1051" s="262"/>
      <c r="K1051" s="262"/>
      <c r="L1051" s="263"/>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7" cm="1">
        <f t="array" ref="E1052">IF(INDEX(I:I,ROW())&lt;&gt;"",VALUE(TRIM(LEFT(INDEX(I:I,ROW()),6))),0)</f>
        <v>0</v>
      </c>
      <c r="F1052" s="318"/>
      <c r="G1052" s="248"/>
      <c r="H1052" s="262"/>
      <c r="I1052" s="249"/>
      <c r="J1052" s="262"/>
      <c r="K1052" s="262"/>
      <c r="L1052" s="263"/>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7" cm="1">
        <f t="array" ref="E1053">IF(INDEX(I:I,ROW())&lt;&gt;"",VALUE(TRIM(LEFT(INDEX(I:I,ROW()),6))),0)</f>
        <v>0</v>
      </c>
      <c r="F1053" s="318"/>
      <c r="G1053" s="248"/>
      <c r="H1053" s="262"/>
      <c r="I1053" s="249"/>
      <c r="J1053" s="262"/>
      <c r="K1053" s="262"/>
      <c r="L1053" s="263"/>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7" cm="1">
        <f t="array" ref="E1054">IF(INDEX(I:I,ROW())&lt;&gt;"",VALUE(TRIM(LEFT(INDEX(I:I,ROW()),6))),0)</f>
        <v>0</v>
      </c>
      <c r="F1054" s="318"/>
      <c r="G1054" s="248"/>
      <c r="H1054" s="262"/>
      <c r="I1054" s="249"/>
      <c r="J1054" s="262"/>
      <c r="K1054" s="262"/>
      <c r="L1054" s="263"/>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7" cm="1">
        <f t="array" ref="E1055">IF(INDEX(I:I,ROW())&lt;&gt;"",VALUE(TRIM(LEFT(INDEX(I:I,ROW()),6))),0)</f>
        <v>0</v>
      </c>
      <c r="F1055" s="318"/>
      <c r="G1055" s="248"/>
      <c r="H1055" s="262"/>
      <c r="I1055" s="249"/>
      <c r="J1055" s="262"/>
      <c r="K1055" s="262"/>
      <c r="L1055" s="263"/>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7" cm="1">
        <f t="array" ref="E1056">IF(INDEX(I:I,ROW())&lt;&gt;"",VALUE(TRIM(LEFT(INDEX(I:I,ROW()),6))),0)</f>
        <v>0</v>
      </c>
      <c r="F1056" s="318"/>
      <c r="G1056" s="248"/>
      <c r="H1056" s="262"/>
      <c r="I1056" s="249"/>
      <c r="J1056" s="262"/>
      <c r="K1056" s="262"/>
      <c r="L1056" s="263"/>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7" cm="1">
        <f t="array" ref="E1057">IF(INDEX(I:I,ROW())&lt;&gt;"",VALUE(TRIM(LEFT(INDEX(I:I,ROW()),6))),0)</f>
        <v>0</v>
      </c>
      <c r="F1057" s="318"/>
      <c r="G1057" s="248"/>
      <c r="H1057" s="262"/>
      <c r="I1057" s="249"/>
      <c r="J1057" s="262"/>
      <c r="K1057" s="262"/>
      <c r="L1057" s="263"/>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7" cm="1">
        <f t="array" ref="E1058">IF(INDEX(I:I,ROW())&lt;&gt;"",VALUE(TRIM(LEFT(INDEX(I:I,ROW()),6))),0)</f>
        <v>0</v>
      </c>
      <c r="F1058" s="318"/>
      <c r="G1058" s="248"/>
      <c r="H1058" s="262"/>
      <c r="I1058" s="249"/>
      <c r="J1058" s="262"/>
      <c r="K1058" s="262"/>
      <c r="L1058" s="263"/>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7" cm="1">
        <f t="array" ref="E1059">IF(INDEX(I:I,ROW())&lt;&gt;"",VALUE(TRIM(LEFT(INDEX(I:I,ROW()),6))),0)</f>
        <v>0</v>
      </c>
      <c r="F1059" s="318"/>
      <c r="G1059" s="248"/>
      <c r="H1059" s="262"/>
      <c r="I1059" s="249"/>
      <c r="J1059" s="262"/>
      <c r="K1059" s="262"/>
      <c r="L1059" s="263"/>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7" cm="1">
        <f t="array" ref="E1060">IF(INDEX(I:I,ROW())&lt;&gt;"",VALUE(TRIM(LEFT(INDEX(I:I,ROW()),6))),0)</f>
        <v>0</v>
      </c>
      <c r="F1060" s="318"/>
      <c r="G1060" s="248"/>
      <c r="H1060" s="262"/>
      <c r="I1060" s="249"/>
      <c r="J1060" s="262"/>
      <c r="K1060" s="262"/>
      <c r="L1060" s="263"/>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7" cm="1">
        <f t="array" ref="E1061">IF(INDEX(I:I,ROW())&lt;&gt;"",VALUE(TRIM(LEFT(INDEX(I:I,ROW()),6))),0)</f>
        <v>0</v>
      </c>
      <c r="F1061" s="318"/>
      <c r="G1061" s="248"/>
      <c r="H1061" s="262"/>
      <c r="I1061" s="249"/>
      <c r="J1061" s="262"/>
      <c r="K1061" s="262"/>
      <c r="L1061" s="263"/>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7" cm="1">
        <f t="array" ref="E1062">IF(INDEX(I:I,ROW())&lt;&gt;"",VALUE(TRIM(LEFT(INDEX(I:I,ROW()),6))),0)</f>
        <v>0</v>
      </c>
      <c r="F1062" s="318"/>
      <c r="G1062" s="248"/>
      <c r="H1062" s="262"/>
      <c r="I1062" s="249"/>
      <c r="J1062" s="262"/>
      <c r="K1062" s="262"/>
      <c r="L1062" s="263"/>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7" cm="1">
        <f t="array" ref="E1063">IF(INDEX(I:I,ROW())&lt;&gt;"",VALUE(TRIM(LEFT(INDEX(I:I,ROW()),6))),0)</f>
        <v>0</v>
      </c>
      <c r="F1063" s="318"/>
      <c r="G1063" s="248"/>
      <c r="H1063" s="262"/>
      <c r="I1063" s="249"/>
      <c r="J1063" s="262"/>
      <c r="K1063" s="262"/>
      <c r="L1063" s="263"/>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7" cm="1">
        <f t="array" ref="E1064">IF(INDEX(I:I,ROW())&lt;&gt;"",VALUE(TRIM(LEFT(INDEX(I:I,ROW()),6))),0)</f>
        <v>0</v>
      </c>
      <c r="F1064" s="318"/>
      <c r="G1064" s="248"/>
      <c r="H1064" s="262"/>
      <c r="I1064" s="249"/>
      <c r="J1064" s="262"/>
      <c r="K1064" s="262"/>
      <c r="L1064" s="263"/>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7" cm="1">
        <f t="array" ref="E1065">IF(INDEX(I:I,ROW())&lt;&gt;"",VALUE(TRIM(LEFT(INDEX(I:I,ROW()),6))),0)</f>
        <v>0</v>
      </c>
      <c r="F1065" s="318"/>
      <c r="G1065" s="248"/>
      <c r="H1065" s="262"/>
      <c r="I1065" s="249"/>
      <c r="J1065" s="262"/>
      <c r="K1065" s="262"/>
      <c r="L1065" s="263"/>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7" cm="1">
        <f t="array" ref="E1066">IF(INDEX(I:I,ROW())&lt;&gt;"",VALUE(TRIM(LEFT(INDEX(I:I,ROW()),6))),0)</f>
        <v>0</v>
      </c>
      <c r="F1066" s="318"/>
      <c r="G1066" s="248"/>
      <c r="H1066" s="262"/>
      <c r="I1066" s="249"/>
      <c r="J1066" s="262"/>
      <c r="K1066" s="262"/>
      <c r="L1066" s="263"/>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7" cm="1">
        <f t="array" ref="E1067">IF(INDEX(I:I,ROW())&lt;&gt;"",VALUE(TRIM(LEFT(INDEX(I:I,ROW()),6))),0)</f>
        <v>0</v>
      </c>
      <c r="F1067" s="318"/>
      <c r="G1067" s="248"/>
      <c r="H1067" s="262"/>
      <c r="I1067" s="249"/>
      <c r="J1067" s="262"/>
      <c r="K1067" s="262"/>
      <c r="L1067" s="263"/>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7" cm="1">
        <f t="array" ref="E1068">IF(INDEX(I:I,ROW())&lt;&gt;"",VALUE(TRIM(LEFT(INDEX(I:I,ROW()),6))),0)</f>
        <v>0</v>
      </c>
      <c r="F1068" s="318"/>
      <c r="G1068" s="248"/>
      <c r="H1068" s="262"/>
      <c r="I1068" s="249"/>
      <c r="J1068" s="262"/>
      <c r="K1068" s="262"/>
      <c r="L1068" s="263"/>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7" cm="1">
        <f t="array" ref="E1069">IF(INDEX(I:I,ROW())&lt;&gt;"",VALUE(TRIM(LEFT(INDEX(I:I,ROW()),6))),0)</f>
        <v>0</v>
      </c>
      <c r="F1069" s="318"/>
      <c r="G1069" s="248"/>
      <c r="H1069" s="262"/>
      <c r="I1069" s="249"/>
      <c r="J1069" s="262"/>
      <c r="K1069" s="262"/>
      <c r="L1069" s="263"/>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7" cm="1">
        <f t="array" ref="E1070">IF(INDEX(I:I,ROW())&lt;&gt;"",VALUE(TRIM(LEFT(INDEX(I:I,ROW()),6))),0)</f>
        <v>0</v>
      </c>
      <c r="F1070" s="318"/>
      <c r="G1070" s="248"/>
      <c r="H1070" s="262"/>
      <c r="I1070" s="249"/>
      <c r="J1070" s="262"/>
      <c r="K1070" s="262"/>
      <c r="L1070" s="263"/>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7" cm="1">
        <f t="array" ref="E1071">IF(INDEX(I:I,ROW())&lt;&gt;"",VALUE(TRIM(LEFT(INDEX(I:I,ROW()),6))),0)</f>
        <v>0</v>
      </c>
      <c r="F1071" s="318"/>
      <c r="G1071" s="248"/>
      <c r="H1071" s="262"/>
      <c r="I1071" s="249"/>
      <c r="J1071" s="262"/>
      <c r="K1071" s="262"/>
      <c r="L1071" s="263"/>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7" cm="1">
        <f t="array" ref="E1072">IF(INDEX(I:I,ROW())&lt;&gt;"",VALUE(TRIM(LEFT(INDEX(I:I,ROW()),6))),0)</f>
        <v>0</v>
      </c>
      <c r="F1072" s="318"/>
      <c r="G1072" s="248"/>
      <c r="H1072" s="262"/>
      <c r="I1072" s="249"/>
      <c r="J1072" s="262"/>
      <c r="K1072" s="262"/>
      <c r="L1072" s="263"/>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7" cm="1">
        <f t="array" ref="E1073">IF(INDEX(I:I,ROW())&lt;&gt;"",VALUE(TRIM(LEFT(INDEX(I:I,ROW()),6))),0)</f>
        <v>0</v>
      </c>
      <c r="F1073" s="318"/>
      <c r="G1073" s="248"/>
      <c r="H1073" s="262"/>
      <c r="I1073" s="249"/>
      <c r="J1073" s="262"/>
      <c r="K1073" s="262"/>
      <c r="L1073" s="263"/>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7" cm="1">
        <f t="array" ref="E1074">IF(INDEX(I:I,ROW())&lt;&gt;"",VALUE(TRIM(LEFT(INDEX(I:I,ROW()),6))),0)</f>
        <v>0</v>
      </c>
      <c r="F1074" s="318"/>
      <c r="G1074" s="248"/>
      <c r="H1074" s="262"/>
      <c r="I1074" s="249"/>
      <c r="J1074" s="262"/>
      <c r="K1074" s="262"/>
      <c r="L1074" s="263"/>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7" cm="1">
        <f t="array" ref="E1075">IF(INDEX(I:I,ROW())&lt;&gt;"",VALUE(TRIM(LEFT(INDEX(I:I,ROW()),6))),0)</f>
        <v>0</v>
      </c>
      <c r="F1075" s="318"/>
      <c r="G1075" s="248"/>
      <c r="H1075" s="262"/>
      <c r="I1075" s="249"/>
      <c r="J1075" s="262"/>
      <c r="K1075" s="262"/>
      <c r="L1075" s="263"/>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7" cm="1">
        <f t="array" ref="E1076">IF(INDEX(I:I,ROW())&lt;&gt;"",VALUE(TRIM(LEFT(INDEX(I:I,ROW()),6))),0)</f>
        <v>0</v>
      </c>
      <c r="F1076" s="318"/>
      <c r="G1076" s="248"/>
      <c r="H1076" s="262"/>
      <c r="I1076" s="249"/>
      <c r="J1076" s="262"/>
      <c r="K1076" s="262"/>
      <c r="L1076" s="263"/>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7" cm="1">
        <f t="array" ref="E1077">IF(INDEX(I:I,ROW())&lt;&gt;"",VALUE(TRIM(LEFT(INDEX(I:I,ROW()),6))),0)</f>
        <v>0</v>
      </c>
      <c r="F1077" s="318"/>
      <c r="G1077" s="248"/>
      <c r="H1077" s="262"/>
      <c r="I1077" s="249"/>
      <c r="J1077" s="262"/>
      <c r="K1077" s="262"/>
      <c r="L1077" s="263"/>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7" cm="1">
        <f t="array" ref="E1078">IF(INDEX(I:I,ROW())&lt;&gt;"",VALUE(TRIM(LEFT(INDEX(I:I,ROW()),6))),0)</f>
        <v>0</v>
      </c>
      <c r="F1078" s="318"/>
      <c r="G1078" s="248"/>
      <c r="H1078" s="262"/>
      <c r="I1078" s="249"/>
      <c r="J1078" s="262"/>
      <c r="K1078" s="262"/>
      <c r="L1078" s="263"/>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7" cm="1">
        <f t="array" ref="E1079">IF(INDEX(I:I,ROW())&lt;&gt;"",VALUE(TRIM(LEFT(INDEX(I:I,ROW()),6))),0)</f>
        <v>0</v>
      </c>
      <c r="F1079" s="318"/>
      <c r="G1079" s="248"/>
      <c r="H1079" s="262"/>
      <c r="I1079" s="249"/>
      <c r="J1079" s="262"/>
      <c r="K1079" s="262"/>
      <c r="L1079" s="263"/>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7" cm="1">
        <f t="array" ref="E1080">IF(INDEX(I:I,ROW())&lt;&gt;"",VALUE(TRIM(LEFT(INDEX(I:I,ROW()),6))),0)</f>
        <v>0</v>
      </c>
      <c r="F1080" s="318"/>
      <c r="G1080" s="248"/>
      <c r="H1080" s="262"/>
      <c r="I1080" s="249"/>
      <c r="J1080" s="262"/>
      <c r="K1080" s="262"/>
      <c r="L1080" s="263"/>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7" cm="1">
        <f t="array" ref="E1081">IF(INDEX(I:I,ROW())&lt;&gt;"",VALUE(TRIM(LEFT(INDEX(I:I,ROW()),6))),0)</f>
        <v>0</v>
      </c>
      <c r="F1081" s="318"/>
      <c r="G1081" s="248"/>
      <c r="H1081" s="262"/>
      <c r="I1081" s="249"/>
      <c r="J1081" s="262"/>
      <c r="K1081" s="262"/>
      <c r="L1081" s="263"/>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7" cm="1">
        <f t="array" ref="E1082">IF(INDEX(I:I,ROW())&lt;&gt;"",VALUE(TRIM(LEFT(INDEX(I:I,ROW()),6))),0)</f>
        <v>0</v>
      </c>
      <c r="F1082" s="318"/>
      <c r="G1082" s="248"/>
      <c r="H1082" s="262"/>
      <c r="I1082" s="249"/>
      <c r="J1082" s="262"/>
      <c r="K1082" s="262"/>
      <c r="L1082" s="263"/>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7" cm="1">
        <f t="array" ref="E1083">IF(INDEX(I:I,ROW())&lt;&gt;"",VALUE(TRIM(LEFT(INDEX(I:I,ROW()),6))),0)</f>
        <v>0</v>
      </c>
      <c r="F1083" s="318"/>
      <c r="G1083" s="248"/>
      <c r="H1083" s="262"/>
      <c r="I1083" s="249"/>
      <c r="J1083" s="262"/>
      <c r="K1083" s="262"/>
      <c r="L1083" s="263"/>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7" cm="1">
        <f t="array" ref="E1084">IF(INDEX(I:I,ROW())&lt;&gt;"",VALUE(TRIM(LEFT(INDEX(I:I,ROW()),6))),0)</f>
        <v>0</v>
      </c>
      <c r="F1084" s="318"/>
      <c r="G1084" s="248"/>
      <c r="H1084" s="262"/>
      <c r="I1084" s="249"/>
      <c r="J1084" s="262"/>
      <c r="K1084" s="262"/>
      <c r="L1084" s="263"/>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7" cm="1">
        <f t="array" ref="E1085">IF(INDEX(I:I,ROW())&lt;&gt;"",VALUE(TRIM(LEFT(INDEX(I:I,ROW()),6))),0)</f>
        <v>0</v>
      </c>
      <c r="F1085" s="318"/>
      <c r="G1085" s="248"/>
      <c r="H1085" s="262"/>
      <c r="I1085" s="249"/>
      <c r="J1085" s="262"/>
      <c r="K1085" s="262"/>
      <c r="L1085" s="263"/>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7" cm="1">
        <f t="array" ref="E1086">IF(INDEX(I:I,ROW())&lt;&gt;"",VALUE(TRIM(LEFT(INDEX(I:I,ROW()),6))),0)</f>
        <v>0</v>
      </c>
      <c r="F1086" s="318"/>
      <c r="G1086" s="248"/>
      <c r="H1086" s="262"/>
      <c r="I1086" s="249"/>
      <c r="J1086" s="262"/>
      <c r="K1086" s="262"/>
      <c r="L1086" s="263"/>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7" cm="1">
        <f t="array" ref="E1087">IF(INDEX(I:I,ROW())&lt;&gt;"",VALUE(TRIM(LEFT(INDEX(I:I,ROW()),6))),0)</f>
        <v>0</v>
      </c>
      <c r="F1087" s="318"/>
      <c r="G1087" s="248"/>
      <c r="H1087" s="262"/>
      <c r="I1087" s="249"/>
      <c r="J1087" s="262"/>
      <c r="K1087" s="262"/>
      <c r="L1087" s="263"/>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7" cm="1">
        <f t="array" ref="E1088">IF(INDEX(I:I,ROW())&lt;&gt;"",VALUE(TRIM(LEFT(INDEX(I:I,ROW()),6))),0)</f>
        <v>0</v>
      </c>
      <c r="F1088" s="318"/>
      <c r="G1088" s="248"/>
      <c r="H1088" s="262"/>
      <c r="I1088" s="249"/>
      <c r="J1088" s="262"/>
      <c r="K1088" s="262"/>
      <c r="L1088" s="263"/>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7" cm="1">
        <f t="array" ref="E1089">IF(INDEX(I:I,ROW())&lt;&gt;"",VALUE(TRIM(LEFT(INDEX(I:I,ROW()),6))),0)</f>
        <v>0</v>
      </c>
      <c r="F1089" s="318"/>
      <c r="G1089" s="248"/>
      <c r="H1089" s="262"/>
      <c r="I1089" s="249"/>
      <c r="J1089" s="262"/>
      <c r="K1089" s="262"/>
      <c r="L1089" s="263"/>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7" cm="1">
        <f t="array" ref="E1090">IF(INDEX(I:I,ROW())&lt;&gt;"",VALUE(TRIM(LEFT(INDEX(I:I,ROW()),6))),0)</f>
        <v>0</v>
      </c>
      <c r="F1090" s="318"/>
      <c r="G1090" s="248"/>
      <c r="H1090" s="262"/>
      <c r="I1090" s="249"/>
      <c r="J1090" s="262"/>
      <c r="K1090" s="262"/>
      <c r="L1090" s="263"/>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7" cm="1">
        <f t="array" ref="E1091">IF(INDEX(I:I,ROW())&lt;&gt;"",VALUE(TRIM(LEFT(INDEX(I:I,ROW()),6))),0)</f>
        <v>0</v>
      </c>
      <c r="F1091" s="318"/>
      <c r="G1091" s="248"/>
      <c r="H1091" s="262"/>
      <c r="I1091" s="249"/>
      <c r="J1091" s="262"/>
      <c r="K1091" s="262"/>
      <c r="L1091" s="263"/>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7" cm="1">
        <f t="array" ref="E1092">IF(INDEX(I:I,ROW())&lt;&gt;"",VALUE(TRIM(LEFT(INDEX(I:I,ROW()),6))),0)</f>
        <v>0</v>
      </c>
      <c r="F1092" s="318"/>
      <c r="G1092" s="248"/>
      <c r="H1092" s="262"/>
      <c r="I1092" s="249"/>
      <c r="J1092" s="262"/>
      <c r="K1092" s="262"/>
      <c r="L1092" s="263"/>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7" cm="1">
        <f t="array" ref="E1093">IF(INDEX(I:I,ROW())&lt;&gt;"",VALUE(TRIM(LEFT(INDEX(I:I,ROW()),6))),0)</f>
        <v>0</v>
      </c>
      <c r="F1093" s="318"/>
      <c r="G1093" s="248"/>
      <c r="H1093" s="262"/>
      <c r="I1093" s="249"/>
      <c r="J1093" s="262"/>
      <c r="K1093" s="262"/>
      <c r="L1093" s="263"/>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7" cm="1">
        <f t="array" ref="E1094">IF(INDEX(I:I,ROW())&lt;&gt;"",VALUE(TRIM(LEFT(INDEX(I:I,ROW()),6))),0)</f>
        <v>0</v>
      </c>
      <c r="F1094" s="318"/>
      <c r="G1094" s="248"/>
      <c r="H1094" s="262"/>
      <c r="I1094" s="249"/>
      <c r="J1094" s="262"/>
      <c r="K1094" s="262"/>
      <c r="L1094" s="263"/>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7" cm="1">
        <f t="array" ref="E1095">IF(INDEX(I:I,ROW())&lt;&gt;"",VALUE(TRIM(LEFT(INDEX(I:I,ROW()),6))),0)</f>
        <v>0</v>
      </c>
      <c r="F1095" s="318"/>
      <c r="G1095" s="248"/>
      <c r="H1095" s="262"/>
      <c r="I1095" s="249"/>
      <c r="J1095" s="262"/>
      <c r="K1095" s="262"/>
      <c r="L1095" s="263"/>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7" cm="1">
        <f t="array" ref="E1096">IF(INDEX(I:I,ROW())&lt;&gt;"",VALUE(TRIM(LEFT(INDEX(I:I,ROW()),6))),0)</f>
        <v>0</v>
      </c>
      <c r="F1096" s="318"/>
      <c r="G1096" s="248"/>
      <c r="H1096" s="262"/>
      <c r="I1096" s="249"/>
      <c r="J1096" s="262"/>
      <c r="K1096" s="262"/>
      <c r="L1096" s="263"/>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7" cm="1">
        <f t="array" ref="E1097">IF(INDEX(I:I,ROW())&lt;&gt;"",VALUE(TRIM(LEFT(INDEX(I:I,ROW()),6))),0)</f>
        <v>0</v>
      </c>
      <c r="F1097" s="318"/>
      <c r="G1097" s="248"/>
      <c r="H1097" s="262"/>
      <c r="I1097" s="249"/>
      <c r="J1097" s="262"/>
      <c r="K1097" s="262"/>
      <c r="L1097" s="263"/>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7" cm="1">
        <f t="array" ref="E1098">IF(INDEX(I:I,ROW())&lt;&gt;"",VALUE(TRIM(LEFT(INDEX(I:I,ROW()),6))),0)</f>
        <v>0</v>
      </c>
      <c r="F1098" s="318"/>
      <c r="G1098" s="248"/>
      <c r="H1098" s="262"/>
      <c r="I1098" s="249"/>
      <c r="J1098" s="262"/>
      <c r="K1098" s="262"/>
      <c r="L1098" s="263"/>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7" cm="1">
        <f t="array" ref="E1099">IF(INDEX(I:I,ROW())&lt;&gt;"",VALUE(TRIM(LEFT(INDEX(I:I,ROW()),6))),0)</f>
        <v>0</v>
      </c>
      <c r="F1099" s="318"/>
      <c r="G1099" s="248"/>
      <c r="H1099" s="262"/>
      <c r="I1099" s="249"/>
      <c r="J1099" s="262"/>
      <c r="K1099" s="262"/>
      <c r="L1099" s="263"/>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7" cm="1">
        <f t="array" ref="E1100">IF(INDEX(I:I,ROW())&lt;&gt;"",VALUE(TRIM(LEFT(INDEX(I:I,ROW()),6))),0)</f>
        <v>0</v>
      </c>
      <c r="F1100" s="318"/>
      <c r="G1100" s="248"/>
      <c r="H1100" s="262"/>
      <c r="I1100" s="249"/>
      <c r="J1100" s="262"/>
      <c r="K1100" s="262"/>
      <c r="L1100" s="263"/>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7" cm="1">
        <f t="array" ref="E1101">IF(INDEX(I:I,ROW())&lt;&gt;"",VALUE(TRIM(LEFT(INDEX(I:I,ROW()),6))),0)</f>
        <v>0</v>
      </c>
      <c r="F1101" s="318"/>
      <c r="G1101" s="248"/>
      <c r="H1101" s="262"/>
      <c r="I1101" s="249"/>
      <c r="J1101" s="262"/>
      <c r="K1101" s="262"/>
      <c r="L1101" s="263"/>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7" cm="1">
        <f t="array" ref="E1102">IF(INDEX(I:I,ROW())&lt;&gt;"",VALUE(TRIM(LEFT(INDEX(I:I,ROW()),6))),0)</f>
        <v>0</v>
      </c>
      <c r="F1102" s="318"/>
      <c r="G1102" s="248"/>
      <c r="H1102" s="262"/>
      <c r="I1102" s="249"/>
      <c r="J1102" s="262"/>
      <c r="K1102" s="262"/>
      <c r="L1102" s="263"/>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7" cm="1">
        <f t="array" ref="E1103">IF(INDEX(I:I,ROW())&lt;&gt;"",VALUE(TRIM(LEFT(INDEX(I:I,ROW()),6))),0)</f>
        <v>0</v>
      </c>
      <c r="F1103" s="318"/>
      <c r="G1103" s="248"/>
      <c r="H1103" s="262"/>
      <c r="I1103" s="249"/>
      <c r="J1103" s="262"/>
      <c r="K1103" s="262"/>
      <c r="L1103" s="263"/>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7" cm="1">
        <f t="array" ref="E1104">IF(INDEX(I:I,ROW())&lt;&gt;"",VALUE(TRIM(LEFT(INDEX(I:I,ROW()),6))),0)</f>
        <v>0</v>
      </c>
      <c r="F1104" s="318"/>
      <c r="G1104" s="248"/>
      <c r="H1104" s="262"/>
      <c r="I1104" s="249"/>
      <c r="J1104" s="262"/>
      <c r="K1104" s="262"/>
      <c r="L1104" s="263"/>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7" cm="1">
        <f t="array" ref="E1105">IF(INDEX(I:I,ROW())&lt;&gt;"",VALUE(TRIM(LEFT(INDEX(I:I,ROW()),6))),0)</f>
        <v>0</v>
      </c>
      <c r="F1105" s="318"/>
      <c r="G1105" s="248"/>
      <c r="H1105" s="262"/>
      <c r="I1105" s="249"/>
      <c r="J1105" s="262"/>
      <c r="K1105" s="262"/>
      <c r="L1105" s="263"/>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7" cm="1">
        <f t="array" ref="E1106">IF(INDEX(I:I,ROW())&lt;&gt;"",VALUE(TRIM(LEFT(INDEX(I:I,ROW()),6))),0)</f>
        <v>0</v>
      </c>
      <c r="F1106" s="318"/>
      <c r="G1106" s="248"/>
      <c r="H1106" s="262"/>
      <c r="I1106" s="249"/>
      <c r="J1106" s="262"/>
      <c r="K1106" s="262"/>
      <c r="L1106" s="263"/>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7" cm="1">
        <f t="array" ref="E1107">IF(INDEX(I:I,ROW())&lt;&gt;"",VALUE(TRIM(LEFT(INDEX(I:I,ROW()),6))),0)</f>
        <v>0</v>
      </c>
      <c r="F1107" s="318"/>
      <c r="G1107" s="248"/>
      <c r="H1107" s="262"/>
      <c r="I1107" s="249"/>
      <c r="J1107" s="262"/>
      <c r="K1107" s="262"/>
      <c r="L1107" s="263"/>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7" cm="1">
        <f t="array" ref="E1108">IF(INDEX(I:I,ROW())&lt;&gt;"",VALUE(TRIM(LEFT(INDEX(I:I,ROW()),6))),0)</f>
        <v>0</v>
      </c>
      <c r="F1108" s="318"/>
      <c r="G1108" s="248"/>
      <c r="H1108" s="262"/>
      <c r="I1108" s="249"/>
      <c r="J1108" s="262"/>
      <c r="K1108" s="262"/>
      <c r="L1108" s="263"/>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7" cm="1">
        <f t="array" ref="E1109">IF(INDEX(I:I,ROW())&lt;&gt;"",VALUE(TRIM(LEFT(INDEX(I:I,ROW()),6))),0)</f>
        <v>0</v>
      </c>
      <c r="F1109" s="318"/>
      <c r="G1109" s="248"/>
      <c r="H1109" s="262"/>
      <c r="I1109" s="249"/>
      <c r="J1109" s="262"/>
      <c r="K1109" s="262"/>
      <c r="L1109" s="263"/>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7" cm="1">
        <f t="array" ref="E1110">IF(INDEX(I:I,ROW())&lt;&gt;"",VALUE(TRIM(LEFT(INDEX(I:I,ROW()),6))),0)</f>
        <v>0</v>
      </c>
      <c r="F1110" s="318"/>
      <c r="G1110" s="248"/>
      <c r="H1110" s="262"/>
      <c r="I1110" s="249"/>
      <c r="J1110" s="262"/>
      <c r="K1110" s="262"/>
      <c r="L1110" s="263"/>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7" cm="1">
        <f t="array" ref="E1111">IF(INDEX(I:I,ROW())&lt;&gt;"",VALUE(TRIM(LEFT(INDEX(I:I,ROW()),6))),0)</f>
        <v>0</v>
      </c>
      <c r="F1111" s="318"/>
      <c r="G1111" s="248"/>
      <c r="H1111" s="262"/>
      <c r="I1111" s="249"/>
      <c r="J1111" s="262"/>
      <c r="K1111" s="262"/>
      <c r="L1111" s="263"/>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7" cm="1">
        <f t="array" ref="E1112">IF(INDEX(I:I,ROW())&lt;&gt;"",VALUE(TRIM(LEFT(INDEX(I:I,ROW()),6))),0)</f>
        <v>0</v>
      </c>
      <c r="F1112" s="318"/>
      <c r="G1112" s="248"/>
      <c r="H1112" s="262"/>
      <c r="I1112" s="249"/>
      <c r="J1112" s="262"/>
      <c r="K1112" s="262"/>
      <c r="L1112" s="263"/>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7" cm="1">
        <f t="array" ref="E1113">IF(INDEX(I:I,ROW())&lt;&gt;"",VALUE(TRIM(LEFT(INDEX(I:I,ROW()),6))),0)</f>
        <v>0</v>
      </c>
      <c r="F1113" s="318"/>
      <c r="G1113" s="248"/>
      <c r="H1113" s="262"/>
      <c r="I1113" s="249"/>
      <c r="J1113" s="262"/>
      <c r="K1113" s="262"/>
      <c r="L1113" s="263"/>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7" cm="1">
        <f t="array" ref="E1114">IF(INDEX(I:I,ROW())&lt;&gt;"",VALUE(TRIM(LEFT(INDEX(I:I,ROW()),6))),0)</f>
        <v>0</v>
      </c>
      <c r="F1114" s="318"/>
      <c r="G1114" s="248"/>
      <c r="H1114" s="262"/>
      <c r="I1114" s="249"/>
      <c r="J1114" s="262"/>
      <c r="K1114" s="262"/>
      <c r="L1114" s="263"/>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7" cm="1">
        <f t="array" ref="E1115">IF(INDEX(I:I,ROW())&lt;&gt;"",VALUE(TRIM(LEFT(INDEX(I:I,ROW()),6))),0)</f>
        <v>0</v>
      </c>
      <c r="F1115" s="318"/>
      <c r="G1115" s="248"/>
      <c r="H1115" s="262"/>
      <c r="I1115" s="249"/>
      <c r="J1115" s="262"/>
      <c r="K1115" s="262"/>
      <c r="L1115" s="263"/>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7" cm="1">
        <f t="array" ref="E1116">IF(INDEX(I:I,ROW())&lt;&gt;"",VALUE(TRIM(LEFT(INDEX(I:I,ROW()),6))),0)</f>
        <v>0</v>
      </c>
      <c r="F1116" s="318"/>
      <c r="G1116" s="248"/>
      <c r="H1116" s="262"/>
      <c r="I1116" s="249"/>
      <c r="J1116" s="262"/>
      <c r="K1116" s="262"/>
      <c r="L1116" s="263"/>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7" cm="1">
        <f t="array" ref="E1117">IF(INDEX(I:I,ROW())&lt;&gt;"",VALUE(TRIM(LEFT(INDEX(I:I,ROW()),6))),0)</f>
        <v>0</v>
      </c>
      <c r="F1117" s="318"/>
      <c r="G1117" s="248"/>
      <c r="H1117" s="262"/>
      <c r="I1117" s="249"/>
      <c r="J1117" s="262"/>
      <c r="K1117" s="262"/>
      <c r="L1117" s="263"/>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7" cm="1">
        <f t="array" ref="E1118">IF(INDEX(I:I,ROW())&lt;&gt;"",VALUE(TRIM(LEFT(INDEX(I:I,ROW()),6))),0)</f>
        <v>0</v>
      </c>
      <c r="F1118" s="318"/>
      <c r="G1118" s="248"/>
      <c r="H1118" s="262"/>
      <c r="I1118" s="249"/>
      <c r="J1118" s="262"/>
      <c r="K1118" s="262"/>
      <c r="L1118" s="263"/>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7" cm="1">
        <f t="array" ref="E1119">IF(INDEX(I:I,ROW())&lt;&gt;"",VALUE(TRIM(LEFT(INDEX(I:I,ROW()),6))),0)</f>
        <v>0</v>
      </c>
      <c r="F1119" s="318"/>
      <c r="G1119" s="248"/>
      <c r="H1119" s="262"/>
      <c r="I1119" s="249"/>
      <c r="J1119" s="262"/>
      <c r="K1119" s="262"/>
      <c r="L1119" s="263"/>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7" cm="1">
        <f t="array" ref="E1120">IF(INDEX(I:I,ROW())&lt;&gt;"",VALUE(TRIM(LEFT(INDEX(I:I,ROW()),6))),0)</f>
        <v>0</v>
      </c>
      <c r="F1120" s="318"/>
      <c r="G1120" s="248"/>
      <c r="H1120" s="262"/>
      <c r="I1120" s="249"/>
      <c r="J1120" s="262"/>
      <c r="K1120" s="262"/>
      <c r="L1120" s="263"/>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7" cm="1">
        <f t="array" ref="E1121">IF(INDEX(I:I,ROW())&lt;&gt;"",VALUE(TRIM(LEFT(INDEX(I:I,ROW()),6))),0)</f>
        <v>0</v>
      </c>
      <c r="F1121" s="318"/>
      <c r="G1121" s="248"/>
      <c r="H1121" s="262"/>
      <c r="I1121" s="249"/>
      <c r="J1121" s="262"/>
      <c r="K1121" s="262"/>
      <c r="L1121" s="263"/>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7" cm="1">
        <f t="array" ref="E1122">IF(INDEX(I:I,ROW())&lt;&gt;"",VALUE(TRIM(LEFT(INDEX(I:I,ROW()),6))),0)</f>
        <v>0</v>
      </c>
      <c r="F1122" s="318"/>
      <c r="G1122" s="248"/>
      <c r="H1122" s="262"/>
      <c r="I1122" s="249"/>
      <c r="J1122" s="262"/>
      <c r="K1122" s="262"/>
      <c r="L1122" s="263"/>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7" cm="1">
        <f t="array" ref="E1123">IF(INDEX(I:I,ROW())&lt;&gt;"",VALUE(TRIM(LEFT(INDEX(I:I,ROW()),6))),0)</f>
        <v>0</v>
      </c>
      <c r="F1123" s="318"/>
      <c r="G1123" s="248"/>
      <c r="H1123" s="262"/>
      <c r="I1123" s="249"/>
      <c r="J1123" s="262"/>
      <c r="K1123" s="262"/>
      <c r="L1123" s="263"/>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7" cm="1">
        <f t="array" ref="E1124">IF(INDEX(I:I,ROW())&lt;&gt;"",VALUE(TRIM(LEFT(INDEX(I:I,ROW()),6))),0)</f>
        <v>0</v>
      </c>
      <c r="F1124" s="318"/>
      <c r="G1124" s="248"/>
      <c r="H1124" s="262"/>
      <c r="I1124" s="249"/>
      <c r="J1124" s="262"/>
      <c r="K1124" s="262"/>
      <c r="L1124" s="263"/>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7" cm="1">
        <f t="array" ref="E1125">IF(INDEX(I:I,ROW())&lt;&gt;"",VALUE(TRIM(LEFT(INDEX(I:I,ROW()),6))),0)</f>
        <v>0</v>
      </c>
      <c r="F1125" s="318"/>
      <c r="G1125" s="248"/>
      <c r="H1125" s="262"/>
      <c r="I1125" s="249"/>
      <c r="J1125" s="262"/>
      <c r="K1125" s="262"/>
      <c r="L1125" s="263"/>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7" cm="1">
        <f t="array" ref="E1126">IF(INDEX(I:I,ROW())&lt;&gt;"",VALUE(TRIM(LEFT(INDEX(I:I,ROW()),6))),0)</f>
        <v>0</v>
      </c>
      <c r="F1126" s="318"/>
      <c r="G1126" s="248"/>
      <c r="H1126" s="262"/>
      <c r="I1126" s="249"/>
      <c r="J1126" s="262"/>
      <c r="K1126" s="262"/>
      <c r="L1126" s="263"/>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7" cm="1">
        <f t="array" ref="E1127">IF(INDEX(I:I,ROW())&lt;&gt;"",VALUE(TRIM(LEFT(INDEX(I:I,ROW()),6))),0)</f>
        <v>0</v>
      </c>
      <c r="F1127" s="318"/>
      <c r="G1127" s="248"/>
      <c r="H1127" s="262"/>
      <c r="I1127" s="249"/>
      <c r="J1127" s="262"/>
      <c r="K1127" s="262"/>
      <c r="L1127" s="263"/>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7" cm="1">
        <f t="array" ref="E1128">IF(INDEX(I:I,ROW())&lt;&gt;"",VALUE(TRIM(LEFT(INDEX(I:I,ROW()),6))),0)</f>
        <v>0</v>
      </c>
      <c r="F1128" s="318"/>
      <c r="G1128" s="248"/>
      <c r="H1128" s="262"/>
      <c r="I1128" s="249"/>
      <c r="J1128" s="262"/>
      <c r="K1128" s="262"/>
      <c r="L1128" s="263"/>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7" cm="1">
        <f t="array" ref="E1129">IF(INDEX(I:I,ROW())&lt;&gt;"",VALUE(TRIM(LEFT(INDEX(I:I,ROW()),6))),0)</f>
        <v>0</v>
      </c>
      <c r="F1129" s="318"/>
      <c r="G1129" s="248"/>
      <c r="H1129" s="262"/>
      <c r="I1129" s="249"/>
      <c r="J1129" s="262"/>
      <c r="K1129" s="262"/>
      <c r="L1129" s="263"/>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7" cm="1">
        <f t="array" ref="E1130">IF(INDEX(I:I,ROW())&lt;&gt;"",VALUE(TRIM(LEFT(INDEX(I:I,ROW()),6))),0)</f>
        <v>0</v>
      </c>
      <c r="F1130" s="318"/>
      <c r="G1130" s="248"/>
      <c r="H1130" s="262"/>
      <c r="I1130" s="249"/>
      <c r="J1130" s="262"/>
      <c r="K1130" s="262"/>
      <c r="L1130" s="263"/>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7" cm="1">
        <f t="array" ref="E1131">IF(INDEX(I:I,ROW())&lt;&gt;"",VALUE(TRIM(LEFT(INDEX(I:I,ROW()),6))),0)</f>
        <v>0</v>
      </c>
      <c r="F1131" s="318"/>
      <c r="G1131" s="248"/>
      <c r="H1131" s="262"/>
      <c r="I1131" s="249"/>
      <c r="J1131" s="262"/>
      <c r="K1131" s="262"/>
      <c r="L1131" s="263"/>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7" cm="1">
        <f t="array" ref="E1132">IF(INDEX(I:I,ROW())&lt;&gt;"",VALUE(TRIM(LEFT(INDEX(I:I,ROW()),6))),0)</f>
        <v>0</v>
      </c>
      <c r="F1132" s="318"/>
      <c r="G1132" s="248"/>
      <c r="H1132" s="262"/>
      <c r="I1132" s="249"/>
      <c r="J1132" s="262"/>
      <c r="K1132" s="262"/>
      <c r="L1132" s="263"/>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7" cm="1">
        <f t="array" ref="E1133">IF(INDEX(I:I,ROW())&lt;&gt;"",VALUE(TRIM(LEFT(INDEX(I:I,ROW()),6))),0)</f>
        <v>0</v>
      </c>
      <c r="F1133" s="318"/>
      <c r="G1133" s="248"/>
      <c r="H1133" s="262"/>
      <c r="I1133" s="249"/>
      <c r="J1133" s="262"/>
      <c r="K1133" s="262"/>
      <c r="L1133" s="263"/>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7" cm="1">
        <f t="array" ref="E1134">IF(INDEX(I:I,ROW())&lt;&gt;"",VALUE(TRIM(LEFT(INDEX(I:I,ROW()),6))),0)</f>
        <v>0</v>
      </c>
      <c r="F1134" s="318"/>
      <c r="G1134" s="248"/>
      <c r="H1134" s="262"/>
      <c r="I1134" s="249"/>
      <c r="J1134" s="262"/>
      <c r="K1134" s="262"/>
      <c r="L1134" s="263"/>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7" cm="1">
        <f t="array" ref="E1135">IF(INDEX(I:I,ROW())&lt;&gt;"",VALUE(TRIM(LEFT(INDEX(I:I,ROW()),6))),0)</f>
        <v>0</v>
      </c>
      <c r="F1135" s="318"/>
      <c r="G1135" s="248"/>
      <c r="H1135" s="262"/>
      <c r="I1135" s="249"/>
      <c r="J1135" s="262"/>
      <c r="K1135" s="262"/>
      <c r="L1135" s="263"/>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7" cm="1">
        <f t="array" ref="E1136">IF(INDEX(I:I,ROW())&lt;&gt;"",VALUE(TRIM(LEFT(INDEX(I:I,ROW()),6))),0)</f>
        <v>0</v>
      </c>
      <c r="F1136" s="318"/>
      <c r="G1136" s="248"/>
      <c r="H1136" s="262"/>
      <c r="I1136" s="249"/>
      <c r="J1136" s="262"/>
      <c r="K1136" s="262"/>
      <c r="L1136" s="263"/>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7" cm="1">
        <f t="array" ref="E1137">IF(INDEX(I:I,ROW())&lt;&gt;"",VALUE(TRIM(LEFT(INDEX(I:I,ROW()),6))),0)</f>
        <v>0</v>
      </c>
      <c r="F1137" s="318"/>
      <c r="G1137" s="248"/>
      <c r="H1137" s="262"/>
      <c r="I1137" s="249"/>
      <c r="J1137" s="262"/>
      <c r="K1137" s="262"/>
      <c r="L1137" s="263"/>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7" cm="1">
        <f t="array" ref="E1138">IF(INDEX(I:I,ROW())&lt;&gt;"",VALUE(TRIM(LEFT(INDEX(I:I,ROW()),6))),0)</f>
        <v>0</v>
      </c>
      <c r="F1138" s="318"/>
      <c r="G1138" s="248"/>
      <c r="H1138" s="262"/>
      <c r="I1138" s="249"/>
      <c r="J1138" s="262"/>
      <c r="K1138" s="262"/>
      <c r="L1138" s="263"/>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7" cm="1">
        <f t="array" ref="E1139">IF(INDEX(I:I,ROW())&lt;&gt;"",VALUE(TRIM(LEFT(INDEX(I:I,ROW()),6))),0)</f>
        <v>0</v>
      </c>
      <c r="F1139" s="318"/>
      <c r="G1139" s="248"/>
      <c r="H1139" s="262"/>
      <c r="I1139" s="249"/>
      <c r="J1139" s="262"/>
      <c r="K1139" s="262"/>
      <c r="L1139" s="263"/>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7" cm="1">
        <f t="array" ref="E1140">IF(INDEX(I:I,ROW())&lt;&gt;"",VALUE(TRIM(LEFT(INDEX(I:I,ROW()),6))),0)</f>
        <v>0</v>
      </c>
      <c r="F1140" s="318"/>
      <c r="G1140" s="248"/>
      <c r="H1140" s="262"/>
      <c r="I1140" s="249"/>
      <c r="J1140" s="262"/>
      <c r="K1140" s="262"/>
      <c r="L1140" s="263"/>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7" cm="1">
        <f t="array" ref="E1141">IF(INDEX(I:I,ROW())&lt;&gt;"",VALUE(TRIM(LEFT(INDEX(I:I,ROW()),6))),0)</f>
        <v>0</v>
      </c>
      <c r="F1141" s="318"/>
      <c r="G1141" s="248"/>
      <c r="H1141" s="262"/>
      <c r="I1141" s="249"/>
      <c r="J1141" s="262"/>
      <c r="K1141" s="262"/>
      <c r="L1141" s="263"/>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7" cm="1">
        <f t="array" ref="E1142">IF(INDEX(I:I,ROW())&lt;&gt;"",VALUE(TRIM(LEFT(INDEX(I:I,ROW()),6))),0)</f>
        <v>0</v>
      </c>
      <c r="F1142" s="318"/>
      <c r="G1142" s="248"/>
      <c r="H1142" s="262"/>
      <c r="I1142" s="249"/>
      <c r="J1142" s="262"/>
      <c r="K1142" s="262"/>
      <c r="L1142" s="263"/>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7" cm="1">
        <f t="array" ref="E1143">IF(INDEX(I:I,ROW())&lt;&gt;"",VALUE(TRIM(LEFT(INDEX(I:I,ROW()),6))),0)</f>
        <v>0</v>
      </c>
      <c r="F1143" s="318"/>
      <c r="G1143" s="248"/>
      <c r="H1143" s="262"/>
      <c r="I1143" s="249"/>
      <c r="J1143" s="262"/>
      <c r="K1143" s="262"/>
      <c r="L1143" s="263"/>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7" cm="1">
        <f t="array" ref="E1144">IF(INDEX(I:I,ROW())&lt;&gt;"",VALUE(TRIM(LEFT(INDEX(I:I,ROW()),6))),0)</f>
        <v>0</v>
      </c>
      <c r="F1144" s="318"/>
      <c r="G1144" s="248"/>
      <c r="H1144" s="262"/>
      <c r="I1144" s="249"/>
      <c r="J1144" s="262"/>
      <c r="K1144" s="262"/>
      <c r="L1144" s="263"/>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7" cm="1">
        <f t="array" ref="E1145">IF(INDEX(I:I,ROW())&lt;&gt;"",VALUE(TRIM(LEFT(INDEX(I:I,ROW()),6))),0)</f>
        <v>0</v>
      </c>
      <c r="F1145" s="318"/>
      <c r="G1145" s="248"/>
      <c r="H1145" s="262"/>
      <c r="I1145" s="249"/>
      <c r="J1145" s="262"/>
      <c r="K1145" s="262"/>
      <c r="L1145" s="263"/>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7" cm="1">
        <f t="array" ref="E1146">IF(INDEX(I:I,ROW())&lt;&gt;"",VALUE(TRIM(LEFT(INDEX(I:I,ROW()),6))),0)</f>
        <v>0</v>
      </c>
      <c r="F1146" s="318"/>
      <c r="G1146" s="248"/>
      <c r="H1146" s="262"/>
      <c r="I1146" s="249"/>
      <c r="J1146" s="262"/>
      <c r="K1146" s="262"/>
      <c r="L1146" s="263"/>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7" cm="1">
        <f t="array" ref="E1147">IF(INDEX(I:I,ROW())&lt;&gt;"",VALUE(TRIM(LEFT(INDEX(I:I,ROW()),6))),0)</f>
        <v>0</v>
      </c>
      <c r="F1147" s="318"/>
      <c r="G1147" s="248"/>
      <c r="H1147" s="262"/>
      <c r="I1147" s="249"/>
      <c r="J1147" s="262"/>
      <c r="K1147" s="262"/>
      <c r="L1147" s="263"/>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7" cm="1">
        <f t="array" ref="E1148">IF(INDEX(I:I,ROW())&lt;&gt;"",VALUE(TRIM(LEFT(INDEX(I:I,ROW()),6))),0)</f>
        <v>0</v>
      </c>
      <c r="F1148" s="318"/>
      <c r="G1148" s="248"/>
      <c r="H1148" s="262"/>
      <c r="I1148" s="249"/>
      <c r="J1148" s="262"/>
      <c r="K1148" s="262"/>
      <c r="L1148" s="263"/>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7" cm="1">
        <f t="array" ref="E1149">IF(INDEX(I:I,ROW())&lt;&gt;"",VALUE(TRIM(LEFT(INDEX(I:I,ROW()),6))),0)</f>
        <v>0</v>
      </c>
      <c r="F1149" s="318"/>
      <c r="G1149" s="248"/>
      <c r="H1149" s="262"/>
      <c r="I1149" s="249"/>
      <c r="J1149" s="262"/>
      <c r="K1149" s="262"/>
      <c r="L1149" s="263"/>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7" cm="1">
        <f t="array" ref="E1150">IF(INDEX(I:I,ROW())&lt;&gt;"",VALUE(TRIM(LEFT(INDEX(I:I,ROW()),6))),0)</f>
        <v>0</v>
      </c>
      <c r="F1150" s="318"/>
      <c r="G1150" s="248"/>
      <c r="H1150" s="262"/>
      <c r="I1150" s="249"/>
      <c r="J1150" s="262"/>
      <c r="K1150" s="262"/>
      <c r="L1150" s="263"/>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7" cm="1">
        <f t="array" ref="E1151">IF(INDEX(I:I,ROW())&lt;&gt;"",VALUE(TRIM(LEFT(INDEX(I:I,ROW()),6))),0)</f>
        <v>0</v>
      </c>
      <c r="F1151" s="318"/>
      <c r="G1151" s="248"/>
      <c r="H1151" s="262"/>
      <c r="I1151" s="249"/>
      <c r="J1151" s="262"/>
      <c r="K1151" s="262"/>
      <c r="L1151" s="263"/>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7" cm="1">
        <f t="array" ref="E1152">IF(INDEX(I:I,ROW())&lt;&gt;"",VALUE(TRIM(LEFT(INDEX(I:I,ROW()),6))),0)</f>
        <v>0</v>
      </c>
      <c r="F1152" s="318"/>
      <c r="G1152" s="248"/>
      <c r="H1152" s="262"/>
      <c r="I1152" s="249"/>
      <c r="J1152" s="262"/>
      <c r="K1152" s="262"/>
      <c r="L1152" s="263"/>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7" cm="1">
        <f t="array" ref="E1153">IF(INDEX(I:I,ROW())&lt;&gt;"",VALUE(TRIM(LEFT(INDEX(I:I,ROW()),6))),0)</f>
        <v>0</v>
      </c>
      <c r="F1153" s="318"/>
      <c r="G1153" s="248"/>
      <c r="H1153" s="262"/>
      <c r="I1153" s="249"/>
      <c r="J1153" s="262"/>
      <c r="K1153" s="262"/>
      <c r="L1153" s="263"/>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7" cm="1">
        <f t="array" ref="E1154">IF(INDEX(I:I,ROW())&lt;&gt;"",VALUE(TRIM(LEFT(INDEX(I:I,ROW()),6))),0)</f>
        <v>0</v>
      </c>
      <c r="F1154" s="318"/>
      <c r="G1154" s="248"/>
      <c r="H1154" s="262"/>
      <c r="I1154" s="249"/>
      <c r="J1154" s="262"/>
      <c r="K1154" s="262"/>
      <c r="L1154" s="263"/>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7" cm="1">
        <f t="array" ref="E1155">IF(INDEX(I:I,ROW())&lt;&gt;"",VALUE(TRIM(LEFT(INDEX(I:I,ROW()),6))),0)</f>
        <v>0</v>
      </c>
      <c r="F1155" s="318"/>
      <c r="G1155" s="248"/>
      <c r="H1155" s="262"/>
      <c r="I1155" s="249"/>
      <c r="J1155" s="262"/>
      <c r="K1155" s="262"/>
      <c r="L1155" s="263"/>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7" cm="1">
        <f t="array" ref="E1156">IF(INDEX(I:I,ROW())&lt;&gt;"",VALUE(TRIM(LEFT(INDEX(I:I,ROW()),6))),0)</f>
        <v>0</v>
      </c>
      <c r="F1156" s="318"/>
      <c r="G1156" s="248"/>
      <c r="H1156" s="262"/>
      <c r="I1156" s="249"/>
      <c r="J1156" s="262"/>
      <c r="K1156" s="262"/>
      <c r="L1156" s="263"/>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7" cm="1">
        <f t="array" ref="E1157">IF(INDEX(I:I,ROW())&lt;&gt;"",VALUE(TRIM(LEFT(INDEX(I:I,ROW()),6))),0)</f>
        <v>0</v>
      </c>
      <c r="F1157" s="318"/>
      <c r="G1157" s="248"/>
      <c r="H1157" s="262"/>
      <c r="I1157" s="249"/>
      <c r="J1157" s="262"/>
      <c r="K1157" s="262"/>
      <c r="L1157" s="263"/>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7" cm="1">
        <f t="array" ref="E1158">IF(INDEX(I:I,ROW())&lt;&gt;"",VALUE(TRIM(LEFT(INDEX(I:I,ROW()),6))),0)</f>
        <v>0</v>
      </c>
      <c r="F1158" s="318"/>
      <c r="G1158" s="248"/>
      <c r="H1158" s="262"/>
      <c r="I1158" s="249"/>
      <c r="J1158" s="262"/>
      <c r="K1158" s="262"/>
      <c r="L1158" s="263"/>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7" cm="1">
        <f t="array" ref="E1159">IF(INDEX(I:I,ROW())&lt;&gt;"",VALUE(TRIM(LEFT(INDEX(I:I,ROW()),6))),0)</f>
        <v>0</v>
      </c>
      <c r="F1159" s="318"/>
      <c r="G1159" s="248"/>
      <c r="H1159" s="262"/>
      <c r="I1159" s="249"/>
      <c r="J1159" s="262"/>
      <c r="K1159" s="262"/>
      <c r="L1159" s="263"/>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7" cm="1">
        <f t="array" ref="E1160">IF(INDEX(I:I,ROW())&lt;&gt;"",VALUE(TRIM(LEFT(INDEX(I:I,ROW()),6))),0)</f>
        <v>0</v>
      </c>
      <c r="F1160" s="318"/>
      <c r="G1160" s="248"/>
      <c r="H1160" s="262"/>
      <c r="I1160" s="249"/>
      <c r="J1160" s="262"/>
      <c r="K1160" s="262"/>
      <c r="L1160" s="263"/>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7" cm="1">
        <f t="array" ref="E1161">IF(INDEX(I:I,ROW())&lt;&gt;"",VALUE(TRIM(LEFT(INDEX(I:I,ROW()),6))),0)</f>
        <v>0</v>
      </c>
      <c r="F1161" s="318"/>
      <c r="G1161" s="248"/>
      <c r="H1161" s="262"/>
      <c r="I1161" s="249"/>
      <c r="J1161" s="262"/>
      <c r="K1161" s="262"/>
      <c r="L1161" s="263"/>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7" cm="1">
        <f t="array" ref="E1162">IF(INDEX(I:I,ROW())&lt;&gt;"",VALUE(TRIM(LEFT(INDEX(I:I,ROW()),6))),0)</f>
        <v>0</v>
      </c>
      <c r="F1162" s="318"/>
      <c r="G1162" s="248"/>
      <c r="H1162" s="262"/>
      <c r="I1162" s="249"/>
      <c r="J1162" s="262"/>
      <c r="K1162" s="262"/>
      <c r="L1162" s="263"/>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7" cm="1">
        <f t="array" ref="E1163">IF(INDEX(I:I,ROW())&lt;&gt;"",VALUE(TRIM(LEFT(INDEX(I:I,ROW()),6))),0)</f>
        <v>0</v>
      </c>
      <c r="F1163" s="318"/>
      <c r="G1163" s="248"/>
      <c r="H1163" s="262"/>
      <c r="I1163" s="249"/>
      <c r="J1163" s="262"/>
      <c r="K1163" s="262"/>
      <c r="L1163" s="263"/>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7" cm="1">
        <f t="array" ref="E1164">IF(INDEX(I:I,ROW())&lt;&gt;"",VALUE(TRIM(LEFT(INDEX(I:I,ROW()),6))),0)</f>
        <v>0</v>
      </c>
      <c r="F1164" s="318"/>
      <c r="G1164" s="248"/>
      <c r="H1164" s="262"/>
      <c r="I1164" s="249"/>
      <c r="J1164" s="262"/>
      <c r="K1164" s="262"/>
      <c r="L1164" s="263"/>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7" cm="1">
        <f t="array" ref="E1165">IF(INDEX(I:I,ROW())&lt;&gt;"",VALUE(TRIM(LEFT(INDEX(I:I,ROW()),6))),0)</f>
        <v>0</v>
      </c>
      <c r="F1165" s="318"/>
      <c r="G1165" s="248"/>
      <c r="H1165" s="262"/>
      <c r="I1165" s="249"/>
      <c r="J1165" s="262"/>
      <c r="K1165" s="262"/>
      <c r="L1165" s="263"/>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7" cm="1">
        <f t="array" ref="E1166">IF(INDEX(I:I,ROW())&lt;&gt;"",VALUE(TRIM(LEFT(INDEX(I:I,ROW()),6))),0)</f>
        <v>0</v>
      </c>
      <c r="F1166" s="318"/>
      <c r="G1166" s="248"/>
      <c r="H1166" s="262"/>
      <c r="I1166" s="249"/>
      <c r="J1166" s="262"/>
      <c r="K1166" s="262"/>
      <c r="L1166" s="263"/>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7" cm="1">
        <f t="array" ref="E1167">IF(INDEX(I:I,ROW())&lt;&gt;"",VALUE(TRIM(LEFT(INDEX(I:I,ROW()),6))),0)</f>
        <v>0</v>
      </c>
      <c r="F1167" s="318"/>
      <c r="G1167" s="248"/>
      <c r="H1167" s="262"/>
      <c r="I1167" s="249"/>
      <c r="J1167" s="262"/>
      <c r="K1167" s="262"/>
      <c r="L1167" s="263"/>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7" cm="1">
        <f t="array" ref="E1168">IF(INDEX(I:I,ROW())&lt;&gt;"",VALUE(TRIM(LEFT(INDEX(I:I,ROW()),6))),0)</f>
        <v>0</v>
      </c>
      <c r="F1168" s="318"/>
      <c r="G1168" s="248"/>
      <c r="H1168" s="262"/>
      <c r="I1168" s="249"/>
      <c r="J1168" s="262"/>
      <c r="K1168" s="262"/>
      <c r="L1168" s="263"/>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7" cm="1">
        <f t="array" ref="E1169">IF(INDEX(I:I,ROW())&lt;&gt;"",VALUE(TRIM(LEFT(INDEX(I:I,ROW()),6))),0)</f>
        <v>0</v>
      </c>
      <c r="F1169" s="318"/>
      <c r="G1169" s="248"/>
      <c r="H1169" s="262"/>
      <c r="I1169" s="249"/>
      <c r="J1169" s="262"/>
      <c r="K1169" s="262"/>
      <c r="L1169" s="263"/>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7" cm="1">
        <f t="array" ref="E1170">IF(INDEX(I:I,ROW())&lt;&gt;"",VALUE(TRIM(LEFT(INDEX(I:I,ROW()),6))),0)</f>
        <v>0</v>
      </c>
      <c r="F1170" s="318"/>
      <c r="G1170" s="248"/>
      <c r="H1170" s="262"/>
      <c r="I1170" s="249"/>
      <c r="J1170" s="262"/>
      <c r="K1170" s="262"/>
      <c r="L1170" s="263"/>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7" cm="1">
        <f t="array" ref="E1171">IF(INDEX(I:I,ROW())&lt;&gt;"",VALUE(TRIM(LEFT(INDEX(I:I,ROW()),6))),0)</f>
        <v>0</v>
      </c>
      <c r="F1171" s="318"/>
      <c r="G1171" s="248"/>
      <c r="H1171" s="262"/>
      <c r="I1171" s="249"/>
      <c r="J1171" s="262"/>
      <c r="K1171" s="262"/>
      <c r="L1171" s="263"/>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7" cm="1">
        <f t="array" ref="E1172">IF(INDEX(I:I,ROW())&lt;&gt;"",VALUE(TRIM(LEFT(INDEX(I:I,ROW()),6))),0)</f>
        <v>0</v>
      </c>
      <c r="F1172" s="318"/>
      <c r="G1172" s="248"/>
      <c r="H1172" s="262"/>
      <c r="I1172" s="249"/>
      <c r="J1172" s="262"/>
      <c r="K1172" s="262"/>
      <c r="L1172" s="263"/>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7" cm="1">
        <f t="array" ref="E1173">IF(INDEX(I:I,ROW())&lt;&gt;"",VALUE(TRIM(LEFT(INDEX(I:I,ROW()),6))),0)</f>
        <v>0</v>
      </c>
      <c r="F1173" s="318"/>
      <c r="G1173" s="248"/>
      <c r="H1173" s="262"/>
      <c r="I1173" s="249"/>
      <c r="J1173" s="262"/>
      <c r="K1173" s="262"/>
      <c r="L1173" s="263"/>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7" cm="1">
        <f t="array" ref="E1174">IF(INDEX(I:I,ROW())&lt;&gt;"",VALUE(TRIM(LEFT(INDEX(I:I,ROW()),6))),0)</f>
        <v>0</v>
      </c>
      <c r="F1174" s="318"/>
      <c r="G1174" s="248"/>
      <c r="H1174" s="262"/>
      <c r="I1174" s="249"/>
      <c r="J1174" s="262"/>
      <c r="K1174" s="262"/>
      <c r="L1174" s="263"/>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7" cm="1">
        <f t="array" ref="E1175">IF(INDEX(I:I,ROW())&lt;&gt;"",VALUE(TRIM(LEFT(INDEX(I:I,ROW()),6))),0)</f>
        <v>0</v>
      </c>
      <c r="F1175" s="318"/>
      <c r="G1175" s="248"/>
      <c r="H1175" s="262"/>
      <c r="I1175" s="249"/>
      <c r="J1175" s="262"/>
      <c r="K1175" s="262"/>
      <c r="L1175" s="263"/>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7" cm="1">
        <f t="array" ref="E1176">IF(INDEX(I:I,ROW())&lt;&gt;"",VALUE(TRIM(LEFT(INDEX(I:I,ROW()),6))),0)</f>
        <v>0</v>
      </c>
      <c r="F1176" s="318"/>
      <c r="G1176" s="248"/>
      <c r="H1176" s="262"/>
      <c r="I1176" s="249"/>
      <c r="J1176" s="262"/>
      <c r="K1176" s="262"/>
      <c r="L1176" s="263"/>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7" cm="1">
        <f t="array" ref="E1177">IF(INDEX(I:I,ROW())&lt;&gt;"",VALUE(TRIM(LEFT(INDEX(I:I,ROW()),6))),0)</f>
        <v>0</v>
      </c>
      <c r="F1177" s="318"/>
      <c r="G1177" s="248"/>
      <c r="H1177" s="262"/>
      <c r="I1177" s="249"/>
      <c r="J1177" s="262"/>
      <c r="K1177" s="262"/>
      <c r="L1177" s="263"/>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7" cm="1">
        <f t="array" ref="E1178">IF(INDEX(I:I,ROW())&lt;&gt;"",VALUE(TRIM(LEFT(INDEX(I:I,ROW()),6))),0)</f>
        <v>0</v>
      </c>
      <c r="F1178" s="318"/>
      <c r="G1178" s="248"/>
      <c r="H1178" s="262"/>
      <c r="I1178" s="249"/>
      <c r="J1178" s="262"/>
      <c r="K1178" s="262"/>
      <c r="L1178" s="263"/>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7" cm="1">
        <f t="array" ref="E1179">IF(INDEX(I:I,ROW())&lt;&gt;"",VALUE(TRIM(LEFT(INDEX(I:I,ROW()),6))),0)</f>
        <v>0</v>
      </c>
      <c r="F1179" s="318"/>
      <c r="G1179" s="248"/>
      <c r="H1179" s="262"/>
      <c r="I1179" s="249"/>
      <c r="J1179" s="262"/>
      <c r="K1179" s="262"/>
      <c r="L1179" s="263"/>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7" cm="1">
        <f t="array" ref="E1180">IF(INDEX(I:I,ROW())&lt;&gt;"",VALUE(TRIM(LEFT(INDEX(I:I,ROW()),6))),0)</f>
        <v>0</v>
      </c>
      <c r="F1180" s="318"/>
      <c r="G1180" s="248"/>
      <c r="H1180" s="262"/>
      <c r="I1180" s="249"/>
      <c r="J1180" s="262"/>
      <c r="K1180" s="262"/>
      <c r="L1180" s="263"/>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7" cm="1">
        <f t="array" ref="E1181">IF(INDEX(I:I,ROW())&lt;&gt;"",VALUE(TRIM(LEFT(INDEX(I:I,ROW()),6))),0)</f>
        <v>0</v>
      </c>
      <c r="F1181" s="318"/>
      <c r="G1181" s="248"/>
      <c r="H1181" s="262"/>
      <c r="I1181" s="249"/>
      <c r="J1181" s="262"/>
      <c r="K1181" s="262"/>
      <c r="L1181" s="263"/>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7" cm="1">
        <f t="array" ref="E1182">IF(INDEX(I:I,ROW())&lt;&gt;"",VALUE(TRIM(LEFT(INDEX(I:I,ROW()),6))),0)</f>
        <v>0</v>
      </c>
      <c r="F1182" s="318"/>
      <c r="G1182" s="248"/>
      <c r="H1182" s="262"/>
      <c r="I1182" s="249"/>
      <c r="J1182" s="262"/>
      <c r="K1182" s="262"/>
      <c r="L1182" s="263"/>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7" cm="1">
        <f t="array" ref="E1183">IF(INDEX(I:I,ROW())&lt;&gt;"",VALUE(TRIM(LEFT(INDEX(I:I,ROW()),6))),0)</f>
        <v>0</v>
      </c>
      <c r="F1183" s="318"/>
      <c r="G1183" s="248"/>
      <c r="H1183" s="262"/>
      <c r="I1183" s="249"/>
      <c r="J1183" s="262"/>
      <c r="K1183" s="262"/>
      <c r="L1183" s="263"/>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7" cm="1">
        <f t="array" ref="E1184">IF(INDEX(I:I,ROW())&lt;&gt;"",VALUE(TRIM(LEFT(INDEX(I:I,ROW()),6))),0)</f>
        <v>0</v>
      </c>
      <c r="F1184" s="318"/>
      <c r="G1184" s="248"/>
      <c r="H1184" s="262"/>
      <c r="I1184" s="249"/>
      <c r="J1184" s="262"/>
      <c r="K1184" s="262"/>
      <c r="L1184" s="263"/>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7" cm="1">
        <f t="array" ref="E1185">IF(INDEX(I:I,ROW())&lt;&gt;"",VALUE(TRIM(LEFT(INDEX(I:I,ROW()),6))),0)</f>
        <v>0</v>
      </c>
      <c r="F1185" s="318"/>
      <c r="G1185" s="248"/>
      <c r="H1185" s="262"/>
      <c r="I1185" s="249"/>
      <c r="J1185" s="262"/>
      <c r="K1185" s="262"/>
      <c r="L1185" s="263"/>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7" cm="1">
        <f t="array" ref="E1186">IF(INDEX(I:I,ROW())&lt;&gt;"",VALUE(TRIM(LEFT(INDEX(I:I,ROW()),6))),0)</f>
        <v>0</v>
      </c>
      <c r="F1186" s="318"/>
      <c r="G1186" s="248"/>
      <c r="H1186" s="262"/>
      <c r="I1186" s="249"/>
      <c r="J1186" s="262"/>
      <c r="K1186" s="262"/>
      <c r="L1186" s="263"/>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7" cm="1">
        <f t="array" ref="E1187">IF(INDEX(I:I,ROW())&lt;&gt;"",VALUE(TRIM(LEFT(INDEX(I:I,ROW()),6))),0)</f>
        <v>0</v>
      </c>
      <c r="F1187" s="318"/>
      <c r="G1187" s="248"/>
      <c r="H1187" s="262"/>
      <c r="I1187" s="249"/>
      <c r="J1187" s="262"/>
      <c r="K1187" s="262"/>
      <c r="L1187" s="263"/>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7" cm="1">
        <f t="array" ref="E1188">IF(INDEX(I:I,ROW())&lt;&gt;"",VALUE(TRIM(LEFT(INDEX(I:I,ROW()),6))),0)</f>
        <v>0</v>
      </c>
      <c r="F1188" s="318"/>
      <c r="G1188" s="248"/>
      <c r="H1188" s="262"/>
      <c r="I1188" s="249"/>
      <c r="J1188" s="262"/>
      <c r="K1188" s="262"/>
      <c r="L1188" s="263"/>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7" cm="1">
        <f t="array" ref="E1189">IF(INDEX(I:I,ROW())&lt;&gt;"",VALUE(TRIM(LEFT(INDEX(I:I,ROW()),6))),0)</f>
        <v>0</v>
      </c>
      <c r="F1189" s="318"/>
      <c r="G1189" s="248"/>
      <c r="H1189" s="262"/>
      <c r="I1189" s="249"/>
      <c r="J1189" s="262"/>
      <c r="K1189" s="262"/>
      <c r="L1189" s="263"/>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7" cm="1">
        <f t="array" ref="E1190">IF(INDEX(I:I,ROW())&lt;&gt;"",VALUE(TRIM(LEFT(INDEX(I:I,ROW()),6))),0)</f>
        <v>0</v>
      </c>
      <c r="F1190" s="318"/>
      <c r="G1190" s="248"/>
      <c r="H1190" s="262"/>
      <c r="I1190" s="249"/>
      <c r="J1190" s="262"/>
      <c r="K1190" s="262"/>
      <c r="L1190" s="263"/>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7" cm="1">
        <f t="array" ref="E1191">IF(INDEX(I:I,ROW())&lt;&gt;"",VALUE(TRIM(LEFT(INDEX(I:I,ROW()),6))),0)</f>
        <v>0</v>
      </c>
      <c r="F1191" s="318"/>
      <c r="G1191" s="248"/>
      <c r="H1191" s="262"/>
      <c r="I1191" s="249"/>
      <c r="J1191" s="262"/>
      <c r="K1191" s="262"/>
      <c r="L1191" s="263"/>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7" cm="1">
        <f t="array" ref="E1192">IF(INDEX(I:I,ROW())&lt;&gt;"",VALUE(TRIM(LEFT(INDEX(I:I,ROW()),6))),0)</f>
        <v>0</v>
      </c>
      <c r="F1192" s="318"/>
      <c r="G1192" s="248"/>
      <c r="H1192" s="262"/>
      <c r="I1192" s="249"/>
      <c r="J1192" s="262"/>
      <c r="K1192" s="262"/>
      <c r="L1192" s="263"/>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7" cm="1">
        <f t="array" ref="E1193">IF(INDEX(I:I,ROW())&lt;&gt;"",VALUE(TRIM(LEFT(INDEX(I:I,ROW()),6))),0)</f>
        <v>0</v>
      </c>
      <c r="F1193" s="318"/>
      <c r="G1193" s="248"/>
      <c r="H1193" s="262"/>
      <c r="I1193" s="249"/>
      <c r="J1193" s="262"/>
      <c r="K1193" s="262"/>
      <c r="L1193" s="263"/>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7" cm="1">
        <f t="array" ref="E1194">IF(INDEX(I:I,ROW())&lt;&gt;"",VALUE(TRIM(LEFT(INDEX(I:I,ROW()),6))),0)</f>
        <v>0</v>
      </c>
      <c r="F1194" s="318"/>
      <c r="G1194" s="248"/>
      <c r="H1194" s="262"/>
      <c r="I1194" s="249"/>
      <c r="J1194" s="262"/>
      <c r="K1194" s="262"/>
      <c r="L1194" s="263"/>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7" cm="1">
        <f t="array" ref="E1195">IF(INDEX(I:I,ROW())&lt;&gt;"",VALUE(TRIM(LEFT(INDEX(I:I,ROW()),6))),0)</f>
        <v>0</v>
      </c>
      <c r="F1195" s="318"/>
      <c r="G1195" s="248"/>
      <c r="H1195" s="262"/>
      <c r="I1195" s="249"/>
      <c r="J1195" s="262"/>
      <c r="K1195" s="262"/>
      <c r="L1195" s="263"/>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7" cm="1">
        <f t="array" ref="E1196">IF(INDEX(I:I,ROW())&lt;&gt;"",VALUE(TRIM(LEFT(INDEX(I:I,ROW()),6))),0)</f>
        <v>0</v>
      </c>
      <c r="F1196" s="318"/>
      <c r="G1196" s="248"/>
      <c r="H1196" s="262"/>
      <c r="I1196" s="249"/>
      <c r="J1196" s="262"/>
      <c r="K1196" s="262"/>
      <c r="L1196" s="263"/>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7" cm="1">
        <f t="array" ref="E1197">IF(INDEX(I:I,ROW())&lt;&gt;"",VALUE(TRIM(LEFT(INDEX(I:I,ROW()),6))),0)</f>
        <v>0</v>
      </c>
      <c r="F1197" s="318"/>
      <c r="G1197" s="248"/>
      <c r="H1197" s="262"/>
      <c r="I1197" s="249"/>
      <c r="J1197" s="262"/>
      <c r="K1197" s="262"/>
      <c r="L1197" s="263"/>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7" cm="1">
        <f t="array" ref="E1198">IF(INDEX(I:I,ROW())&lt;&gt;"",VALUE(TRIM(LEFT(INDEX(I:I,ROW()),6))),0)</f>
        <v>0</v>
      </c>
      <c r="F1198" s="318"/>
      <c r="G1198" s="248"/>
      <c r="H1198" s="262"/>
      <c r="I1198" s="249"/>
      <c r="J1198" s="262"/>
      <c r="K1198" s="262"/>
      <c r="L1198" s="263"/>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7" cm="1">
        <f t="array" ref="E1199">IF(INDEX(I:I,ROW())&lt;&gt;"",VALUE(TRIM(LEFT(INDEX(I:I,ROW()),6))),0)</f>
        <v>0</v>
      </c>
      <c r="F1199" s="318"/>
      <c r="G1199" s="248"/>
      <c r="H1199" s="262"/>
      <c r="I1199" s="249"/>
      <c r="J1199" s="262"/>
      <c r="K1199" s="262"/>
      <c r="L1199" s="263"/>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7" cm="1">
        <f t="array" ref="E1200">IF(INDEX(I:I,ROW())&lt;&gt;"",VALUE(TRIM(LEFT(INDEX(I:I,ROW()),6))),0)</f>
        <v>0</v>
      </c>
      <c r="F1200" s="318"/>
      <c r="G1200" s="248"/>
      <c r="H1200" s="262"/>
      <c r="I1200" s="249"/>
      <c r="J1200" s="262"/>
      <c r="K1200" s="262"/>
      <c r="L1200" s="263"/>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7" cm="1">
        <f t="array" ref="E1201">IF(INDEX(I:I,ROW())&lt;&gt;"",VALUE(TRIM(LEFT(INDEX(I:I,ROW()),6))),0)</f>
        <v>0</v>
      </c>
      <c r="F1201" s="318"/>
      <c r="G1201" s="248"/>
      <c r="H1201" s="262"/>
      <c r="I1201" s="249"/>
      <c r="J1201" s="262"/>
      <c r="K1201" s="262"/>
      <c r="L1201" s="263"/>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7" cm="1">
        <f t="array" ref="E1202">IF(INDEX(I:I,ROW())&lt;&gt;"",VALUE(TRIM(LEFT(INDEX(I:I,ROW()),6))),0)</f>
        <v>0</v>
      </c>
      <c r="F1202" s="318"/>
      <c r="G1202" s="248"/>
      <c r="H1202" s="262"/>
      <c r="I1202" s="249"/>
      <c r="J1202" s="262"/>
      <c r="K1202" s="262"/>
      <c r="L1202" s="263"/>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7" cm="1">
        <f t="array" ref="E1203">IF(INDEX(I:I,ROW())&lt;&gt;"",VALUE(TRIM(LEFT(INDEX(I:I,ROW()),6))),0)</f>
        <v>0</v>
      </c>
      <c r="F1203" s="318"/>
      <c r="G1203" s="248"/>
      <c r="H1203" s="262"/>
      <c r="I1203" s="249"/>
      <c r="J1203" s="262"/>
      <c r="K1203" s="262"/>
      <c r="L1203" s="263"/>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7" cm="1">
        <f t="array" ref="E1204">IF(INDEX(I:I,ROW())&lt;&gt;"",VALUE(TRIM(LEFT(INDEX(I:I,ROW()),6))),0)</f>
        <v>0</v>
      </c>
      <c r="F1204" s="318"/>
      <c r="G1204" s="248"/>
      <c r="H1204" s="262"/>
      <c r="I1204" s="249"/>
      <c r="J1204" s="262"/>
      <c r="K1204" s="262"/>
      <c r="L1204" s="263"/>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7" cm="1">
        <f t="array" ref="E1205">IF(INDEX(I:I,ROW())&lt;&gt;"",VALUE(TRIM(LEFT(INDEX(I:I,ROW()),6))),0)</f>
        <v>0</v>
      </c>
      <c r="F1205" s="318"/>
      <c r="G1205" s="248"/>
      <c r="H1205" s="262"/>
      <c r="I1205" s="249"/>
      <c r="J1205" s="262"/>
      <c r="K1205" s="262"/>
      <c r="L1205" s="263"/>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7" cm="1">
        <f t="array" ref="E1206">IF(INDEX(I:I,ROW())&lt;&gt;"",VALUE(TRIM(LEFT(INDEX(I:I,ROW()),6))),0)</f>
        <v>0</v>
      </c>
      <c r="F1206" s="318"/>
      <c r="G1206" s="248"/>
      <c r="H1206" s="262"/>
      <c r="I1206" s="249"/>
      <c r="J1206" s="262"/>
      <c r="K1206" s="262"/>
      <c r="L1206" s="263"/>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7" cm="1">
        <f t="array" ref="E1207">IF(INDEX(I:I,ROW())&lt;&gt;"",VALUE(TRIM(LEFT(INDEX(I:I,ROW()),6))),0)</f>
        <v>0</v>
      </c>
      <c r="F1207" s="318"/>
      <c r="G1207" s="248"/>
      <c r="H1207" s="262"/>
      <c r="I1207" s="249"/>
      <c r="J1207" s="262"/>
      <c r="K1207" s="262"/>
      <c r="L1207" s="263"/>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7" cm="1">
        <f t="array" ref="E1208">IF(INDEX(I:I,ROW())&lt;&gt;"",VALUE(TRIM(LEFT(INDEX(I:I,ROW()),6))),0)</f>
        <v>0</v>
      </c>
      <c r="F1208" s="318"/>
      <c r="G1208" s="248"/>
      <c r="H1208" s="262"/>
      <c r="I1208" s="249"/>
      <c r="J1208" s="262"/>
      <c r="K1208" s="262"/>
      <c r="L1208" s="263"/>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7" cm="1">
        <f t="array" ref="E1209">IF(INDEX(I:I,ROW())&lt;&gt;"",VALUE(TRIM(LEFT(INDEX(I:I,ROW()),6))),0)</f>
        <v>0</v>
      </c>
      <c r="F1209" s="318"/>
      <c r="G1209" s="248"/>
      <c r="H1209" s="262"/>
      <c r="I1209" s="249"/>
      <c r="J1209" s="262"/>
      <c r="K1209" s="262"/>
      <c r="L1209" s="263"/>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7" cm="1">
        <f t="array" ref="E1210">IF(INDEX(I:I,ROW())&lt;&gt;"",VALUE(TRIM(LEFT(INDEX(I:I,ROW()),6))),0)</f>
        <v>0</v>
      </c>
      <c r="F1210" s="318"/>
      <c r="G1210" s="248"/>
      <c r="H1210" s="262"/>
      <c r="I1210" s="249"/>
      <c r="J1210" s="262"/>
      <c r="K1210" s="262"/>
      <c r="L1210" s="263"/>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7" cm="1">
        <f t="array" ref="E1211">IF(INDEX(I:I,ROW())&lt;&gt;"",VALUE(TRIM(LEFT(INDEX(I:I,ROW()),6))),0)</f>
        <v>0</v>
      </c>
      <c r="F1211" s="318"/>
      <c r="G1211" s="248"/>
      <c r="H1211" s="262"/>
      <c r="I1211" s="249"/>
      <c r="J1211" s="262"/>
      <c r="K1211" s="262"/>
      <c r="L1211" s="263"/>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7" cm="1">
        <f t="array" ref="E1212">IF(INDEX(I:I,ROW())&lt;&gt;"",VALUE(TRIM(LEFT(INDEX(I:I,ROW()),6))),0)</f>
        <v>0</v>
      </c>
      <c r="F1212" s="318"/>
      <c r="G1212" s="248"/>
      <c r="H1212" s="262"/>
      <c r="I1212" s="249"/>
      <c r="J1212" s="262"/>
      <c r="K1212" s="262"/>
      <c r="L1212" s="263"/>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7" cm="1">
        <f t="array" ref="E1213">IF(INDEX(I:I,ROW())&lt;&gt;"",VALUE(TRIM(LEFT(INDEX(I:I,ROW()),6))),0)</f>
        <v>0</v>
      </c>
      <c r="F1213" s="318"/>
      <c r="G1213" s="248"/>
      <c r="H1213" s="262"/>
      <c r="I1213" s="249"/>
      <c r="J1213" s="262"/>
      <c r="K1213" s="262"/>
      <c r="L1213" s="263"/>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7" cm="1">
        <f t="array" ref="E1214">IF(INDEX(I:I,ROW())&lt;&gt;"",VALUE(TRIM(LEFT(INDEX(I:I,ROW()),6))),0)</f>
        <v>0</v>
      </c>
      <c r="F1214" s="318"/>
      <c r="G1214" s="248"/>
      <c r="H1214" s="262"/>
      <c r="I1214" s="249"/>
      <c r="J1214" s="262"/>
      <c r="K1214" s="262"/>
      <c r="L1214" s="263"/>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7" cm="1">
        <f t="array" ref="E1215">IF(INDEX(I:I,ROW())&lt;&gt;"",VALUE(TRIM(LEFT(INDEX(I:I,ROW()),6))),0)</f>
        <v>0</v>
      </c>
      <c r="F1215" s="318"/>
      <c r="G1215" s="248"/>
      <c r="H1215" s="262"/>
      <c r="I1215" s="249"/>
      <c r="J1215" s="262"/>
      <c r="K1215" s="262"/>
      <c r="L1215" s="263"/>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7" cm="1">
        <f t="array" ref="E1216">IF(INDEX(I:I,ROW())&lt;&gt;"",VALUE(TRIM(LEFT(INDEX(I:I,ROW()),6))),0)</f>
        <v>0</v>
      </c>
      <c r="F1216" s="318"/>
      <c r="G1216" s="248"/>
      <c r="H1216" s="262"/>
      <c r="I1216" s="249"/>
      <c r="J1216" s="262"/>
      <c r="K1216" s="262"/>
      <c r="L1216" s="263"/>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7" cm="1">
        <f t="array" ref="E1217">IF(INDEX(I:I,ROW())&lt;&gt;"",VALUE(TRIM(LEFT(INDEX(I:I,ROW()),6))),0)</f>
        <v>0</v>
      </c>
      <c r="F1217" s="318"/>
      <c r="G1217" s="248"/>
      <c r="H1217" s="262"/>
      <c r="I1217" s="249"/>
      <c r="J1217" s="262"/>
      <c r="K1217" s="262"/>
      <c r="L1217" s="263"/>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7" cm="1">
        <f t="array" ref="E1218">IF(INDEX(I:I,ROW())&lt;&gt;"",VALUE(TRIM(LEFT(INDEX(I:I,ROW()),6))),0)</f>
        <v>0</v>
      </c>
      <c r="F1218" s="318"/>
      <c r="G1218" s="248"/>
      <c r="H1218" s="262"/>
      <c r="I1218" s="249"/>
      <c r="J1218" s="262"/>
      <c r="K1218" s="262"/>
      <c r="L1218" s="263"/>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7" cm="1">
        <f t="array" ref="E1219">IF(INDEX(I:I,ROW())&lt;&gt;"",VALUE(TRIM(LEFT(INDEX(I:I,ROW()),6))),0)</f>
        <v>0</v>
      </c>
      <c r="F1219" s="318"/>
      <c r="G1219" s="248"/>
      <c r="H1219" s="262"/>
      <c r="I1219" s="249"/>
      <c r="J1219" s="262"/>
      <c r="K1219" s="262"/>
      <c r="L1219" s="263"/>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7" cm="1">
        <f t="array" ref="E1220">IF(INDEX(I:I,ROW())&lt;&gt;"",VALUE(TRIM(LEFT(INDEX(I:I,ROW()),6))),0)</f>
        <v>0</v>
      </c>
      <c r="F1220" s="318"/>
      <c r="G1220" s="248"/>
      <c r="H1220" s="262"/>
      <c r="I1220" s="249"/>
      <c r="J1220" s="262"/>
      <c r="K1220" s="262"/>
      <c r="L1220" s="263"/>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7" cm="1">
        <f t="array" ref="E1221">IF(INDEX(I:I,ROW())&lt;&gt;"",VALUE(TRIM(LEFT(INDEX(I:I,ROW()),6))),0)</f>
        <v>0</v>
      </c>
      <c r="F1221" s="318"/>
      <c r="G1221" s="248"/>
      <c r="H1221" s="262"/>
      <c r="I1221" s="249"/>
      <c r="J1221" s="262"/>
      <c r="K1221" s="262"/>
      <c r="L1221" s="263"/>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7" cm="1">
        <f t="array" ref="E1222">IF(INDEX(I:I,ROW())&lt;&gt;"",VALUE(TRIM(LEFT(INDEX(I:I,ROW()),6))),0)</f>
        <v>0</v>
      </c>
      <c r="F1222" s="318"/>
      <c r="G1222" s="248"/>
      <c r="H1222" s="262"/>
      <c r="I1222" s="249"/>
      <c r="J1222" s="262"/>
      <c r="K1222" s="262"/>
      <c r="L1222" s="263"/>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7" cm="1">
        <f t="array" ref="E1223">IF(INDEX(I:I,ROW())&lt;&gt;"",VALUE(TRIM(LEFT(INDEX(I:I,ROW()),6))),0)</f>
        <v>0</v>
      </c>
      <c r="F1223" s="318"/>
      <c r="G1223" s="248"/>
      <c r="H1223" s="262"/>
      <c r="I1223" s="249"/>
      <c r="J1223" s="262"/>
      <c r="K1223" s="262"/>
      <c r="L1223" s="263"/>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7" cm="1">
        <f t="array" ref="E1224">IF(INDEX(I:I,ROW())&lt;&gt;"",VALUE(TRIM(LEFT(INDEX(I:I,ROW()),6))),0)</f>
        <v>0</v>
      </c>
      <c r="F1224" s="318"/>
      <c r="G1224" s="248"/>
      <c r="H1224" s="262"/>
      <c r="I1224" s="249"/>
      <c r="J1224" s="262"/>
      <c r="K1224" s="262"/>
      <c r="L1224" s="263"/>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7" cm="1">
        <f t="array" ref="E1225">IF(INDEX(I:I,ROW())&lt;&gt;"",VALUE(TRIM(LEFT(INDEX(I:I,ROW()),6))),0)</f>
        <v>0</v>
      </c>
      <c r="F1225" s="318"/>
      <c r="G1225" s="248"/>
      <c r="H1225" s="262"/>
      <c r="I1225" s="249"/>
      <c r="J1225" s="262"/>
      <c r="K1225" s="262"/>
      <c r="L1225" s="263"/>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7" cm="1">
        <f t="array" ref="E1226">IF(INDEX(I:I,ROW())&lt;&gt;"",VALUE(TRIM(LEFT(INDEX(I:I,ROW()),6))),0)</f>
        <v>0</v>
      </c>
      <c r="F1226" s="318"/>
      <c r="G1226" s="248"/>
      <c r="H1226" s="262"/>
      <c r="I1226" s="249"/>
      <c r="J1226" s="262"/>
      <c r="K1226" s="262"/>
      <c r="L1226" s="263"/>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7" cm="1">
        <f t="array" ref="E1227">IF(INDEX(I:I,ROW())&lt;&gt;"",VALUE(TRIM(LEFT(INDEX(I:I,ROW()),6))),0)</f>
        <v>0</v>
      </c>
      <c r="F1227" s="318"/>
      <c r="G1227" s="248"/>
      <c r="H1227" s="262"/>
      <c r="I1227" s="249"/>
      <c r="J1227" s="262"/>
      <c r="K1227" s="262"/>
      <c r="L1227" s="263"/>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7" cm="1">
        <f t="array" ref="E1228">IF(INDEX(I:I,ROW())&lt;&gt;"",VALUE(TRIM(LEFT(INDEX(I:I,ROW()),6))),0)</f>
        <v>0</v>
      </c>
      <c r="F1228" s="318"/>
      <c r="G1228" s="248"/>
      <c r="H1228" s="262"/>
      <c r="I1228" s="249"/>
      <c r="J1228" s="262"/>
      <c r="K1228" s="262"/>
      <c r="L1228" s="263"/>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7" cm="1">
        <f t="array" ref="E1229">IF(INDEX(I:I,ROW())&lt;&gt;"",VALUE(TRIM(LEFT(INDEX(I:I,ROW()),6))),0)</f>
        <v>0</v>
      </c>
      <c r="F1229" s="318"/>
      <c r="G1229" s="248"/>
      <c r="H1229" s="262"/>
      <c r="I1229" s="249"/>
      <c r="J1229" s="262"/>
      <c r="K1229" s="262"/>
      <c r="L1229" s="263"/>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7" cm="1">
        <f t="array" ref="E1230">IF(INDEX(I:I,ROW())&lt;&gt;"",VALUE(TRIM(LEFT(INDEX(I:I,ROW()),6))),0)</f>
        <v>0</v>
      </c>
      <c r="F1230" s="318"/>
      <c r="G1230" s="248"/>
      <c r="H1230" s="262"/>
      <c r="I1230" s="249"/>
      <c r="J1230" s="262"/>
      <c r="K1230" s="262"/>
      <c r="L1230" s="263"/>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7" cm="1">
        <f t="array" ref="E1231">IF(INDEX(I:I,ROW())&lt;&gt;"",VALUE(TRIM(LEFT(INDEX(I:I,ROW()),6))),0)</f>
        <v>0</v>
      </c>
      <c r="F1231" s="318"/>
      <c r="G1231" s="248"/>
      <c r="H1231" s="262"/>
      <c r="I1231" s="249"/>
      <c r="J1231" s="262"/>
      <c r="K1231" s="262"/>
      <c r="L1231" s="263"/>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7" cm="1">
        <f t="array" ref="E1232">IF(INDEX(I:I,ROW())&lt;&gt;"",VALUE(TRIM(LEFT(INDEX(I:I,ROW()),6))),0)</f>
        <v>0</v>
      </c>
      <c r="F1232" s="318"/>
      <c r="G1232" s="248"/>
      <c r="H1232" s="262"/>
      <c r="I1232" s="249"/>
      <c r="J1232" s="262"/>
      <c r="K1232" s="262"/>
      <c r="L1232" s="263"/>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7" cm="1">
        <f t="array" ref="E1233">IF(INDEX(I:I,ROW())&lt;&gt;"",VALUE(TRIM(LEFT(INDEX(I:I,ROW()),6))),0)</f>
        <v>0</v>
      </c>
      <c r="F1233" s="318"/>
      <c r="G1233" s="248"/>
      <c r="H1233" s="262"/>
      <c r="I1233" s="249"/>
      <c r="J1233" s="262"/>
      <c r="K1233" s="262"/>
      <c r="L1233" s="263"/>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7" cm="1">
        <f t="array" ref="E1234">IF(INDEX(I:I,ROW())&lt;&gt;"",VALUE(TRIM(LEFT(INDEX(I:I,ROW()),6))),0)</f>
        <v>0</v>
      </c>
      <c r="F1234" s="318"/>
      <c r="G1234" s="248"/>
      <c r="H1234" s="262"/>
      <c r="I1234" s="249"/>
      <c r="J1234" s="262"/>
      <c r="K1234" s="262"/>
      <c r="L1234" s="263"/>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7" cm="1">
        <f t="array" ref="E1235">IF(INDEX(I:I,ROW())&lt;&gt;"",VALUE(TRIM(LEFT(INDEX(I:I,ROW()),6))),0)</f>
        <v>0</v>
      </c>
      <c r="F1235" s="318"/>
      <c r="G1235" s="248"/>
      <c r="H1235" s="262"/>
      <c r="I1235" s="249"/>
      <c r="J1235" s="262"/>
      <c r="K1235" s="262"/>
      <c r="L1235" s="263"/>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7" cm="1">
        <f t="array" ref="E1236">IF(INDEX(I:I,ROW())&lt;&gt;"",VALUE(TRIM(LEFT(INDEX(I:I,ROW()),6))),0)</f>
        <v>0</v>
      </c>
      <c r="F1236" s="318"/>
      <c r="G1236" s="248"/>
      <c r="H1236" s="262"/>
      <c r="I1236" s="249"/>
      <c r="J1236" s="262"/>
      <c r="K1236" s="262"/>
      <c r="L1236" s="263"/>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7" cm="1">
        <f t="array" ref="E1237">IF(INDEX(I:I,ROW())&lt;&gt;"",VALUE(TRIM(LEFT(INDEX(I:I,ROW()),6))),0)</f>
        <v>0</v>
      </c>
      <c r="F1237" s="318"/>
      <c r="G1237" s="248"/>
      <c r="H1237" s="262"/>
      <c r="I1237" s="249"/>
      <c r="J1237" s="262"/>
      <c r="K1237" s="262"/>
      <c r="L1237" s="263"/>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7" cm="1">
        <f t="array" ref="E1238">IF(INDEX(I:I,ROW())&lt;&gt;"",VALUE(TRIM(LEFT(INDEX(I:I,ROW()),6))),0)</f>
        <v>0</v>
      </c>
      <c r="F1238" s="318"/>
      <c r="G1238" s="248"/>
      <c r="H1238" s="262"/>
      <c r="I1238" s="249"/>
      <c r="J1238" s="262"/>
      <c r="K1238" s="262"/>
      <c r="L1238" s="263"/>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7" cm="1">
        <f t="array" ref="E1239">IF(INDEX(I:I,ROW())&lt;&gt;"",VALUE(TRIM(LEFT(INDEX(I:I,ROW()),6))),0)</f>
        <v>0</v>
      </c>
      <c r="F1239" s="318"/>
      <c r="G1239" s="248"/>
      <c r="H1239" s="262"/>
      <c r="I1239" s="249"/>
      <c r="J1239" s="262"/>
      <c r="K1239" s="262"/>
      <c r="L1239" s="263"/>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7" cm="1">
        <f t="array" ref="E1240">IF(INDEX(I:I,ROW())&lt;&gt;"",VALUE(TRIM(LEFT(INDEX(I:I,ROW()),6))),0)</f>
        <v>0</v>
      </c>
      <c r="F1240" s="318"/>
      <c r="G1240" s="248"/>
      <c r="H1240" s="262"/>
      <c r="I1240" s="249"/>
      <c r="J1240" s="262"/>
      <c r="K1240" s="262"/>
      <c r="L1240" s="263"/>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7" cm="1">
        <f t="array" ref="E1241">IF(INDEX(I:I,ROW())&lt;&gt;"",VALUE(TRIM(LEFT(INDEX(I:I,ROW()),6))),0)</f>
        <v>0</v>
      </c>
      <c r="F1241" s="318"/>
      <c r="G1241" s="248"/>
      <c r="H1241" s="262"/>
      <c r="I1241" s="249"/>
      <c r="J1241" s="262"/>
      <c r="K1241" s="262"/>
      <c r="L1241" s="263"/>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7" cm="1">
        <f t="array" ref="E1242">IF(INDEX(I:I,ROW())&lt;&gt;"",VALUE(TRIM(LEFT(INDEX(I:I,ROW()),6))),0)</f>
        <v>0</v>
      </c>
      <c r="F1242" s="318"/>
      <c r="G1242" s="248"/>
      <c r="H1242" s="262"/>
      <c r="I1242" s="249"/>
      <c r="J1242" s="262"/>
      <c r="K1242" s="262"/>
      <c r="L1242" s="263"/>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7" cm="1">
        <f t="array" ref="E1243">IF(INDEX(I:I,ROW())&lt;&gt;"",VALUE(TRIM(LEFT(INDEX(I:I,ROW()),6))),0)</f>
        <v>0</v>
      </c>
      <c r="F1243" s="318"/>
      <c r="G1243" s="248"/>
      <c r="H1243" s="262"/>
      <c r="I1243" s="249"/>
      <c r="J1243" s="262"/>
      <c r="K1243" s="262"/>
      <c r="L1243" s="263"/>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7" cm="1">
        <f t="array" ref="E1244">IF(INDEX(I:I,ROW())&lt;&gt;"",VALUE(TRIM(LEFT(INDEX(I:I,ROW()),6))),0)</f>
        <v>0</v>
      </c>
      <c r="F1244" s="318"/>
      <c r="G1244" s="248"/>
      <c r="H1244" s="262"/>
      <c r="I1244" s="249"/>
      <c r="J1244" s="262"/>
      <c r="K1244" s="262"/>
      <c r="L1244" s="263"/>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7" cm="1">
        <f t="array" ref="E1245">IF(INDEX(I:I,ROW())&lt;&gt;"",VALUE(TRIM(LEFT(INDEX(I:I,ROW()),6))),0)</f>
        <v>0</v>
      </c>
      <c r="F1245" s="318"/>
      <c r="G1245" s="248"/>
      <c r="H1245" s="262"/>
      <c r="I1245" s="249"/>
      <c r="J1245" s="262"/>
      <c r="K1245" s="262"/>
      <c r="L1245" s="263"/>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7" cm="1">
        <f t="array" ref="E1246">IF(INDEX(I:I,ROW())&lt;&gt;"",VALUE(TRIM(LEFT(INDEX(I:I,ROW()),6))),0)</f>
        <v>0</v>
      </c>
      <c r="F1246" s="318"/>
      <c r="G1246" s="248"/>
      <c r="H1246" s="262"/>
      <c r="I1246" s="249"/>
      <c r="J1246" s="262"/>
      <c r="K1246" s="262"/>
      <c r="L1246" s="263"/>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7" cm="1">
        <f t="array" ref="E1247">IF(INDEX(I:I,ROW())&lt;&gt;"",VALUE(TRIM(LEFT(INDEX(I:I,ROW()),6))),0)</f>
        <v>0</v>
      </c>
      <c r="F1247" s="318"/>
      <c r="G1247" s="248"/>
      <c r="H1247" s="262"/>
      <c r="I1247" s="249"/>
      <c r="J1247" s="262"/>
      <c r="K1247" s="262"/>
      <c r="L1247" s="263"/>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7" cm="1">
        <f t="array" ref="E1248">IF(INDEX(I:I,ROW())&lt;&gt;"",VALUE(TRIM(LEFT(INDEX(I:I,ROW()),6))),0)</f>
        <v>0</v>
      </c>
      <c r="F1248" s="318"/>
      <c r="G1248" s="248"/>
      <c r="H1248" s="262"/>
      <c r="I1248" s="249"/>
      <c r="J1248" s="262"/>
      <c r="K1248" s="262"/>
      <c r="L1248" s="263"/>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7" cm="1">
        <f t="array" ref="E1249">IF(INDEX(I:I,ROW())&lt;&gt;"",VALUE(TRIM(LEFT(INDEX(I:I,ROW()),6))),0)</f>
        <v>0</v>
      </c>
      <c r="F1249" s="318"/>
      <c r="G1249" s="248"/>
      <c r="H1249" s="262"/>
      <c r="I1249" s="249"/>
      <c r="J1249" s="262"/>
      <c r="K1249" s="262"/>
      <c r="L1249" s="263"/>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7" cm="1">
        <f t="array" ref="E1250">IF(INDEX(I:I,ROW())&lt;&gt;"",VALUE(TRIM(LEFT(INDEX(I:I,ROW()),6))),0)</f>
        <v>0</v>
      </c>
      <c r="F1250" s="318"/>
      <c r="G1250" s="248"/>
      <c r="H1250" s="262"/>
      <c r="I1250" s="249"/>
      <c r="J1250" s="262"/>
      <c r="K1250" s="262"/>
      <c r="L1250" s="263"/>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7" cm="1">
        <f t="array" ref="E1251">IF(INDEX(I:I,ROW())&lt;&gt;"",VALUE(TRIM(LEFT(INDEX(I:I,ROW()),6))),0)</f>
        <v>0</v>
      </c>
      <c r="F1251" s="318"/>
      <c r="G1251" s="248"/>
      <c r="H1251" s="262"/>
      <c r="I1251" s="249"/>
      <c r="J1251" s="262"/>
      <c r="K1251" s="262"/>
      <c r="L1251" s="263"/>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7" cm="1">
        <f t="array" ref="E1252">IF(INDEX(I:I,ROW())&lt;&gt;"",VALUE(TRIM(LEFT(INDEX(I:I,ROW()),6))),0)</f>
        <v>0</v>
      </c>
      <c r="F1252" s="318"/>
      <c r="G1252" s="248"/>
      <c r="H1252" s="262"/>
      <c r="I1252" s="249"/>
      <c r="J1252" s="262"/>
      <c r="K1252" s="262"/>
      <c r="L1252" s="263"/>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7" cm="1">
        <f t="array" ref="E1253">IF(INDEX(I:I,ROW())&lt;&gt;"",VALUE(TRIM(LEFT(INDEX(I:I,ROW()),6))),0)</f>
        <v>0</v>
      </c>
      <c r="F1253" s="318"/>
      <c r="G1253" s="248"/>
      <c r="H1253" s="262"/>
      <c r="I1253" s="249"/>
      <c r="J1253" s="262"/>
      <c r="K1253" s="262"/>
      <c r="L1253" s="263"/>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7" cm="1">
        <f t="array" ref="E1254">IF(INDEX(I:I,ROW())&lt;&gt;"",VALUE(TRIM(LEFT(INDEX(I:I,ROW()),6))),0)</f>
        <v>0</v>
      </c>
      <c r="F1254" s="318"/>
      <c r="G1254" s="248"/>
      <c r="H1254" s="262"/>
      <c r="I1254" s="249"/>
      <c r="J1254" s="262"/>
      <c r="K1254" s="262"/>
      <c r="L1254" s="263"/>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7" cm="1">
        <f t="array" ref="E1255">IF(INDEX(I:I,ROW())&lt;&gt;"",VALUE(TRIM(LEFT(INDEX(I:I,ROW()),6))),0)</f>
        <v>0</v>
      </c>
      <c r="F1255" s="318"/>
      <c r="G1255" s="248"/>
      <c r="H1255" s="262"/>
      <c r="I1255" s="249"/>
      <c r="J1255" s="262"/>
      <c r="K1255" s="262"/>
      <c r="L1255" s="263"/>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7" cm="1">
        <f t="array" ref="E1256">IF(INDEX(I:I,ROW())&lt;&gt;"",VALUE(TRIM(LEFT(INDEX(I:I,ROW()),6))),0)</f>
        <v>0</v>
      </c>
      <c r="F1256" s="318"/>
      <c r="G1256" s="248"/>
      <c r="H1256" s="262"/>
      <c r="I1256" s="249"/>
      <c r="J1256" s="262"/>
      <c r="K1256" s="262"/>
      <c r="L1256" s="263"/>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7" cm="1">
        <f t="array" ref="E1257">IF(INDEX(I:I,ROW())&lt;&gt;"",VALUE(TRIM(LEFT(INDEX(I:I,ROW()),6))),0)</f>
        <v>0</v>
      </c>
      <c r="F1257" s="318"/>
      <c r="G1257" s="248"/>
      <c r="H1257" s="262"/>
      <c r="I1257" s="249"/>
      <c r="J1257" s="262"/>
      <c r="K1257" s="262"/>
      <c r="L1257" s="263"/>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7" cm="1">
        <f t="array" ref="E1258">IF(INDEX(I:I,ROW())&lt;&gt;"",VALUE(TRIM(LEFT(INDEX(I:I,ROW()),6))),0)</f>
        <v>0</v>
      </c>
      <c r="F1258" s="318"/>
      <c r="G1258" s="248"/>
      <c r="H1258" s="262"/>
      <c r="I1258" s="249"/>
      <c r="J1258" s="262"/>
      <c r="K1258" s="262"/>
      <c r="L1258" s="263"/>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7" cm="1">
        <f t="array" ref="E1259">IF(INDEX(I:I,ROW())&lt;&gt;"",VALUE(TRIM(LEFT(INDEX(I:I,ROW()),6))),0)</f>
        <v>0</v>
      </c>
      <c r="F1259" s="318"/>
      <c r="G1259" s="248"/>
      <c r="H1259" s="262"/>
      <c r="I1259" s="249"/>
      <c r="J1259" s="262"/>
      <c r="K1259" s="262"/>
      <c r="L1259" s="263"/>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7" cm="1">
        <f t="array" ref="E1260">IF(INDEX(I:I,ROW())&lt;&gt;"",VALUE(TRIM(LEFT(INDEX(I:I,ROW()),6))),0)</f>
        <v>0</v>
      </c>
      <c r="F1260" s="318"/>
      <c r="G1260" s="248"/>
      <c r="H1260" s="262"/>
      <c r="I1260" s="249"/>
      <c r="J1260" s="262"/>
      <c r="K1260" s="262"/>
      <c r="L1260" s="263"/>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7" cm="1">
        <f t="array" ref="E1261">IF(INDEX(I:I,ROW())&lt;&gt;"",VALUE(TRIM(LEFT(INDEX(I:I,ROW()),6))),0)</f>
        <v>0</v>
      </c>
      <c r="F1261" s="318"/>
      <c r="G1261" s="248"/>
      <c r="H1261" s="262"/>
      <c r="I1261" s="249"/>
      <c r="J1261" s="262"/>
      <c r="K1261" s="262"/>
      <c r="L1261" s="263"/>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7" cm="1">
        <f t="array" ref="E1262">IF(INDEX(I:I,ROW())&lt;&gt;"",VALUE(TRIM(LEFT(INDEX(I:I,ROW()),6))),0)</f>
        <v>0</v>
      </c>
      <c r="F1262" s="318"/>
      <c r="G1262" s="248"/>
      <c r="H1262" s="262"/>
      <c r="I1262" s="249"/>
      <c r="J1262" s="262"/>
      <c r="K1262" s="262"/>
      <c r="L1262" s="263"/>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7" cm="1">
        <f t="array" ref="E1263">IF(INDEX(I:I,ROW())&lt;&gt;"",VALUE(TRIM(LEFT(INDEX(I:I,ROW()),6))),0)</f>
        <v>0</v>
      </c>
      <c r="F1263" s="318"/>
      <c r="G1263" s="248"/>
      <c r="H1263" s="262"/>
      <c r="I1263" s="249"/>
      <c r="J1263" s="262"/>
      <c r="K1263" s="262"/>
      <c r="L1263" s="263"/>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7" cm="1">
        <f t="array" ref="E1264">IF(INDEX(I:I,ROW())&lt;&gt;"",VALUE(TRIM(LEFT(INDEX(I:I,ROW()),6))),0)</f>
        <v>0</v>
      </c>
      <c r="F1264" s="318"/>
      <c r="G1264" s="248"/>
      <c r="H1264" s="262"/>
      <c r="I1264" s="249"/>
      <c r="J1264" s="262"/>
      <c r="K1264" s="262"/>
      <c r="L1264" s="263"/>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7" cm="1">
        <f t="array" ref="E1265">IF(INDEX(I:I,ROW())&lt;&gt;"",VALUE(TRIM(LEFT(INDEX(I:I,ROW()),6))),0)</f>
        <v>0</v>
      </c>
      <c r="F1265" s="318"/>
      <c r="G1265" s="248"/>
      <c r="H1265" s="262"/>
      <c r="I1265" s="249"/>
      <c r="J1265" s="262"/>
      <c r="K1265" s="262"/>
      <c r="L1265" s="263"/>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7" cm="1">
        <f t="array" ref="E1266">IF(INDEX(I:I,ROW())&lt;&gt;"",VALUE(TRIM(LEFT(INDEX(I:I,ROW()),6))),0)</f>
        <v>0</v>
      </c>
      <c r="F1266" s="318"/>
      <c r="G1266" s="248"/>
      <c r="H1266" s="262"/>
      <c r="I1266" s="249"/>
      <c r="J1266" s="262"/>
      <c r="K1266" s="262"/>
      <c r="L1266" s="263"/>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7" cm="1">
        <f t="array" ref="E1267">IF(INDEX(I:I,ROW())&lt;&gt;"",VALUE(TRIM(LEFT(INDEX(I:I,ROW()),6))),0)</f>
        <v>0</v>
      </c>
      <c r="F1267" s="318"/>
      <c r="G1267" s="248"/>
      <c r="H1267" s="262"/>
      <c r="I1267" s="249"/>
      <c r="J1267" s="262"/>
      <c r="K1267" s="262"/>
      <c r="L1267" s="263"/>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7" cm="1">
        <f t="array" ref="E1268">IF(INDEX(I:I,ROW())&lt;&gt;"",VALUE(TRIM(LEFT(INDEX(I:I,ROW()),6))),0)</f>
        <v>0</v>
      </c>
      <c r="F1268" s="318"/>
      <c r="G1268" s="248"/>
      <c r="H1268" s="262"/>
      <c r="I1268" s="249"/>
      <c r="J1268" s="262"/>
      <c r="K1268" s="262"/>
      <c r="L1268" s="263"/>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7" cm="1">
        <f t="array" ref="E1269">IF(INDEX(I:I,ROW())&lt;&gt;"",VALUE(TRIM(LEFT(INDEX(I:I,ROW()),6))),0)</f>
        <v>0</v>
      </c>
      <c r="F1269" s="318"/>
      <c r="G1269" s="248"/>
      <c r="H1269" s="262"/>
      <c r="I1269" s="249"/>
      <c r="J1269" s="262"/>
      <c r="K1269" s="262"/>
      <c r="L1269" s="263"/>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7" cm="1">
        <f t="array" ref="E1270">IF(INDEX(I:I,ROW())&lt;&gt;"",VALUE(TRIM(LEFT(INDEX(I:I,ROW()),6))),0)</f>
        <v>0</v>
      </c>
      <c r="F1270" s="318"/>
      <c r="G1270" s="248"/>
      <c r="H1270" s="262"/>
      <c r="I1270" s="249"/>
      <c r="J1270" s="262"/>
      <c r="K1270" s="262"/>
      <c r="L1270" s="263"/>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7" cm="1">
        <f t="array" ref="E1271">IF(INDEX(I:I,ROW())&lt;&gt;"",VALUE(TRIM(LEFT(INDEX(I:I,ROW()),6))),0)</f>
        <v>0</v>
      </c>
      <c r="F1271" s="318"/>
      <c r="G1271" s="248"/>
      <c r="H1271" s="262"/>
      <c r="I1271" s="249"/>
      <c r="J1271" s="262"/>
      <c r="K1271" s="262"/>
      <c r="L1271" s="263"/>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7" cm="1">
        <f t="array" ref="E1272">IF(INDEX(I:I,ROW())&lt;&gt;"",VALUE(TRIM(LEFT(INDEX(I:I,ROW()),6))),0)</f>
        <v>0</v>
      </c>
      <c r="F1272" s="318"/>
      <c r="G1272" s="248"/>
      <c r="H1272" s="262"/>
      <c r="I1272" s="249"/>
      <c r="J1272" s="262"/>
      <c r="K1272" s="262"/>
      <c r="L1272" s="263"/>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7" cm="1">
        <f t="array" ref="E1273">IF(INDEX(I:I,ROW())&lt;&gt;"",VALUE(TRIM(LEFT(INDEX(I:I,ROW()),6))),0)</f>
        <v>0</v>
      </c>
      <c r="F1273" s="318"/>
      <c r="G1273" s="248"/>
      <c r="H1273" s="262"/>
      <c r="I1273" s="249"/>
      <c r="J1273" s="262"/>
      <c r="K1273" s="262"/>
      <c r="L1273" s="263"/>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7" cm="1">
        <f t="array" ref="E1274">IF(INDEX(I:I,ROW())&lt;&gt;"",VALUE(TRIM(LEFT(INDEX(I:I,ROW()),6))),0)</f>
        <v>0</v>
      </c>
      <c r="F1274" s="318"/>
      <c r="G1274" s="248"/>
      <c r="H1274" s="262"/>
      <c r="I1274" s="249"/>
      <c r="J1274" s="262"/>
      <c r="K1274" s="262"/>
      <c r="L1274" s="263"/>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7" cm="1">
        <f t="array" ref="E1275">IF(INDEX(I:I,ROW())&lt;&gt;"",VALUE(TRIM(LEFT(INDEX(I:I,ROW()),6))),0)</f>
        <v>0</v>
      </c>
      <c r="F1275" s="318"/>
      <c r="G1275" s="248"/>
      <c r="H1275" s="262"/>
      <c r="I1275" s="249"/>
      <c r="J1275" s="262"/>
      <c r="K1275" s="262"/>
      <c r="L1275" s="263"/>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7" cm="1">
        <f t="array" ref="E1276">IF(INDEX(I:I,ROW())&lt;&gt;"",VALUE(TRIM(LEFT(INDEX(I:I,ROW()),6))),0)</f>
        <v>0</v>
      </c>
      <c r="F1276" s="318"/>
      <c r="G1276" s="248"/>
      <c r="H1276" s="262"/>
      <c r="I1276" s="249"/>
      <c r="J1276" s="262"/>
      <c r="K1276" s="262"/>
      <c r="L1276" s="263"/>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7" cm="1">
        <f t="array" ref="E1277">IF(INDEX(I:I,ROW())&lt;&gt;"",VALUE(TRIM(LEFT(INDEX(I:I,ROW()),6))),0)</f>
        <v>0</v>
      </c>
      <c r="F1277" s="318"/>
      <c r="G1277" s="248"/>
      <c r="H1277" s="262"/>
      <c r="I1277" s="249"/>
      <c r="J1277" s="262"/>
      <c r="K1277" s="262"/>
      <c r="L1277" s="263"/>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7" cm="1">
        <f t="array" ref="E1278">IF(INDEX(I:I,ROW())&lt;&gt;"",VALUE(TRIM(LEFT(INDEX(I:I,ROW()),6))),0)</f>
        <v>0</v>
      </c>
      <c r="F1278" s="318"/>
      <c r="G1278" s="248"/>
      <c r="H1278" s="262"/>
      <c r="I1278" s="249"/>
      <c r="J1278" s="262"/>
      <c r="K1278" s="262"/>
      <c r="L1278" s="263"/>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7" cm="1">
        <f t="array" ref="E1279">IF(INDEX(I:I,ROW())&lt;&gt;"",VALUE(TRIM(LEFT(INDEX(I:I,ROW()),6))),0)</f>
        <v>0</v>
      </c>
      <c r="F1279" s="318"/>
      <c r="G1279" s="248"/>
      <c r="H1279" s="262"/>
      <c r="I1279" s="249"/>
      <c r="J1279" s="262"/>
      <c r="K1279" s="262"/>
      <c r="L1279" s="263"/>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7" cm="1">
        <f t="array" ref="E1280">IF(INDEX(I:I,ROW())&lt;&gt;"",VALUE(TRIM(LEFT(INDEX(I:I,ROW()),6))),0)</f>
        <v>0</v>
      </c>
      <c r="F1280" s="318"/>
      <c r="G1280" s="248"/>
      <c r="H1280" s="262"/>
      <c r="I1280" s="249"/>
      <c r="J1280" s="262"/>
      <c r="K1280" s="262"/>
      <c r="L1280" s="263"/>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7" cm="1">
        <f t="array" ref="E1281">IF(INDEX(I:I,ROW())&lt;&gt;"",VALUE(TRIM(LEFT(INDEX(I:I,ROW()),6))),0)</f>
        <v>0</v>
      </c>
      <c r="F1281" s="318"/>
      <c r="G1281" s="248"/>
      <c r="H1281" s="262"/>
      <c r="I1281" s="249"/>
      <c r="J1281" s="262"/>
      <c r="K1281" s="262"/>
      <c r="L1281" s="263"/>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7" cm="1">
        <f t="array" ref="E1282">IF(INDEX(I:I,ROW())&lt;&gt;"",VALUE(TRIM(LEFT(INDEX(I:I,ROW()),6))),0)</f>
        <v>0</v>
      </c>
      <c r="F1282" s="318"/>
      <c r="G1282" s="248"/>
      <c r="H1282" s="262"/>
      <c r="I1282" s="249"/>
      <c r="J1282" s="262"/>
      <c r="K1282" s="262"/>
      <c r="L1282" s="263"/>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7" cm="1">
        <f t="array" ref="E1283">IF(INDEX(I:I,ROW())&lt;&gt;"",VALUE(TRIM(LEFT(INDEX(I:I,ROW()),6))),0)</f>
        <v>0</v>
      </c>
      <c r="F1283" s="318"/>
      <c r="G1283" s="248"/>
      <c r="H1283" s="262"/>
      <c r="I1283" s="249"/>
      <c r="J1283" s="262"/>
      <c r="K1283" s="262"/>
      <c r="L1283" s="263"/>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7" cm="1">
        <f t="array" ref="E1284">IF(INDEX(I:I,ROW())&lt;&gt;"",VALUE(TRIM(LEFT(INDEX(I:I,ROW()),6))),0)</f>
        <v>0</v>
      </c>
      <c r="F1284" s="318"/>
      <c r="G1284" s="248"/>
      <c r="H1284" s="262"/>
      <c r="I1284" s="249"/>
      <c r="J1284" s="262"/>
      <c r="K1284" s="262"/>
      <c r="L1284" s="263"/>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7" cm="1">
        <f t="array" ref="E1285">IF(INDEX(I:I,ROW())&lt;&gt;"",VALUE(TRIM(LEFT(INDEX(I:I,ROW()),6))),0)</f>
        <v>0</v>
      </c>
      <c r="F1285" s="318"/>
      <c r="G1285" s="248"/>
      <c r="H1285" s="262"/>
      <c r="I1285" s="249"/>
      <c r="J1285" s="262"/>
      <c r="K1285" s="262"/>
      <c r="L1285" s="263"/>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7" cm="1">
        <f t="array" ref="E1286">IF(INDEX(I:I,ROW())&lt;&gt;"",VALUE(TRIM(LEFT(INDEX(I:I,ROW()),6))),0)</f>
        <v>0</v>
      </c>
      <c r="F1286" s="318"/>
      <c r="G1286" s="248"/>
      <c r="H1286" s="262"/>
      <c r="I1286" s="249"/>
      <c r="J1286" s="262"/>
      <c r="K1286" s="262"/>
      <c r="L1286" s="263"/>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7" cm="1">
        <f t="array" ref="E1287">IF(INDEX(I:I,ROW())&lt;&gt;"",VALUE(TRIM(LEFT(INDEX(I:I,ROW()),6))),0)</f>
        <v>0</v>
      </c>
      <c r="F1287" s="318"/>
      <c r="G1287" s="248"/>
      <c r="H1287" s="262"/>
      <c r="I1287" s="249"/>
      <c r="J1287" s="262"/>
      <c r="K1287" s="262"/>
      <c r="L1287" s="263"/>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7" cm="1">
        <f t="array" ref="E1288">IF(INDEX(I:I,ROW())&lt;&gt;"",VALUE(TRIM(LEFT(INDEX(I:I,ROW()),6))),0)</f>
        <v>0</v>
      </c>
      <c r="F1288" s="318"/>
      <c r="G1288" s="248"/>
      <c r="H1288" s="262"/>
      <c r="I1288" s="249"/>
      <c r="J1288" s="262"/>
      <c r="K1288" s="262"/>
      <c r="L1288" s="263"/>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7" cm="1">
        <f t="array" ref="E1289">IF(INDEX(I:I,ROW())&lt;&gt;"",VALUE(TRIM(LEFT(INDEX(I:I,ROW()),6))),0)</f>
        <v>0</v>
      </c>
      <c r="F1289" s="318"/>
      <c r="G1289" s="248"/>
      <c r="H1289" s="262"/>
      <c r="I1289" s="249"/>
      <c r="J1289" s="262"/>
      <c r="K1289" s="262"/>
      <c r="L1289" s="263"/>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7" cm="1">
        <f t="array" ref="E1290">IF(INDEX(I:I,ROW())&lt;&gt;"",VALUE(TRIM(LEFT(INDEX(I:I,ROW()),6))),0)</f>
        <v>0</v>
      </c>
      <c r="F1290" s="318"/>
      <c r="G1290" s="248"/>
      <c r="H1290" s="262"/>
      <c r="I1290" s="249"/>
      <c r="J1290" s="262"/>
      <c r="K1290" s="262"/>
      <c r="L1290" s="263"/>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7" cm="1">
        <f t="array" ref="E1291">IF(INDEX(I:I,ROW())&lt;&gt;"",VALUE(TRIM(LEFT(INDEX(I:I,ROW()),6))),0)</f>
        <v>0</v>
      </c>
      <c r="F1291" s="318"/>
      <c r="G1291" s="248"/>
      <c r="H1291" s="262"/>
      <c r="I1291" s="249"/>
      <c r="J1291" s="262"/>
      <c r="K1291" s="262"/>
      <c r="L1291" s="263"/>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7" cm="1">
        <f t="array" ref="E1292">IF(INDEX(I:I,ROW())&lt;&gt;"",VALUE(TRIM(LEFT(INDEX(I:I,ROW()),6))),0)</f>
        <v>0</v>
      </c>
      <c r="F1292" s="318"/>
      <c r="G1292" s="248"/>
      <c r="H1292" s="262"/>
      <c r="I1292" s="249"/>
      <c r="J1292" s="262"/>
      <c r="K1292" s="262"/>
      <c r="L1292" s="263"/>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7" cm="1">
        <f t="array" ref="E1293">IF(INDEX(I:I,ROW())&lt;&gt;"",VALUE(TRIM(LEFT(INDEX(I:I,ROW()),6))),0)</f>
        <v>0</v>
      </c>
      <c r="F1293" s="318"/>
      <c r="G1293" s="248"/>
      <c r="H1293" s="262"/>
      <c r="I1293" s="249"/>
      <c r="J1293" s="262"/>
      <c r="K1293" s="262"/>
      <c r="L1293" s="263"/>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7" cm="1">
        <f t="array" ref="E1294">IF(INDEX(I:I,ROW())&lt;&gt;"",VALUE(TRIM(LEFT(INDEX(I:I,ROW()),6))),0)</f>
        <v>0</v>
      </c>
      <c r="F1294" s="318"/>
      <c r="G1294" s="248"/>
      <c r="H1294" s="262"/>
      <c r="I1294" s="249"/>
      <c r="J1294" s="262"/>
      <c r="K1294" s="262"/>
      <c r="L1294" s="263"/>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7" cm="1">
        <f t="array" ref="E1295">IF(INDEX(I:I,ROW())&lt;&gt;"",VALUE(TRIM(LEFT(INDEX(I:I,ROW()),6))),0)</f>
        <v>0</v>
      </c>
      <c r="F1295" s="318"/>
      <c r="G1295" s="248"/>
      <c r="H1295" s="262"/>
      <c r="I1295" s="249"/>
      <c r="J1295" s="262"/>
      <c r="K1295" s="262"/>
      <c r="L1295" s="263"/>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7" cm="1">
        <f t="array" ref="E1296">IF(INDEX(I:I,ROW())&lt;&gt;"",VALUE(TRIM(LEFT(INDEX(I:I,ROW()),6))),0)</f>
        <v>0</v>
      </c>
      <c r="F1296" s="318"/>
      <c r="G1296" s="248"/>
      <c r="H1296" s="262"/>
      <c r="I1296" s="249"/>
      <c r="J1296" s="262"/>
      <c r="K1296" s="262"/>
      <c r="L1296" s="263"/>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7" cm="1">
        <f t="array" ref="E1297">IF(INDEX(I:I,ROW())&lt;&gt;"",VALUE(TRIM(LEFT(INDEX(I:I,ROW()),6))),0)</f>
        <v>0</v>
      </c>
      <c r="F1297" s="318"/>
      <c r="G1297" s="248"/>
      <c r="H1297" s="262"/>
      <c r="I1297" s="249"/>
      <c r="J1297" s="262"/>
      <c r="K1297" s="262"/>
      <c r="L1297" s="263"/>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7" cm="1">
        <f t="array" ref="E1298">IF(INDEX(I:I,ROW())&lt;&gt;"",VALUE(TRIM(LEFT(INDEX(I:I,ROW()),6))),0)</f>
        <v>0</v>
      </c>
      <c r="F1298" s="318"/>
      <c r="G1298" s="248"/>
      <c r="H1298" s="262"/>
      <c r="I1298" s="249"/>
      <c r="J1298" s="262"/>
      <c r="K1298" s="262"/>
      <c r="L1298" s="263"/>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7" cm="1">
        <f t="array" ref="E1299">IF(INDEX(I:I,ROW())&lt;&gt;"",VALUE(TRIM(LEFT(INDEX(I:I,ROW()),6))),0)</f>
        <v>0</v>
      </c>
      <c r="F1299" s="318"/>
      <c r="G1299" s="248"/>
      <c r="H1299" s="262"/>
      <c r="I1299" s="249"/>
      <c r="J1299" s="262"/>
      <c r="K1299" s="262"/>
      <c r="L1299" s="263"/>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7" cm="1">
        <f t="array" ref="E1300">IF(INDEX(I:I,ROW())&lt;&gt;"",VALUE(TRIM(LEFT(INDEX(I:I,ROW()),6))),0)</f>
        <v>0</v>
      </c>
      <c r="F1300" s="318"/>
      <c r="G1300" s="248"/>
      <c r="H1300" s="262"/>
      <c r="I1300" s="249"/>
      <c r="J1300" s="262"/>
      <c r="K1300" s="262"/>
      <c r="L1300" s="263"/>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7" cm="1">
        <f t="array" ref="E1301">IF(INDEX(I:I,ROW())&lt;&gt;"",VALUE(TRIM(LEFT(INDEX(I:I,ROW()),6))),0)</f>
        <v>0</v>
      </c>
      <c r="F1301" s="318"/>
      <c r="G1301" s="248"/>
      <c r="H1301" s="262"/>
      <c r="I1301" s="249"/>
      <c r="J1301" s="262"/>
      <c r="K1301" s="262"/>
      <c r="L1301" s="263"/>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7" cm="1">
        <f t="array" ref="E1302">IF(INDEX(I:I,ROW())&lt;&gt;"",VALUE(TRIM(LEFT(INDEX(I:I,ROW()),6))),0)</f>
        <v>0</v>
      </c>
      <c r="F1302" s="318"/>
      <c r="G1302" s="248"/>
      <c r="H1302" s="262"/>
      <c r="I1302" s="249"/>
      <c r="J1302" s="262"/>
      <c r="K1302" s="262"/>
      <c r="L1302" s="263"/>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7" cm="1">
        <f t="array" ref="E1303">IF(INDEX(I:I,ROW())&lt;&gt;"",VALUE(TRIM(LEFT(INDEX(I:I,ROW()),6))),0)</f>
        <v>0</v>
      </c>
      <c r="F1303" s="318"/>
      <c r="G1303" s="248"/>
      <c r="H1303" s="262"/>
      <c r="I1303" s="249"/>
      <c r="J1303" s="262"/>
      <c r="K1303" s="262"/>
      <c r="L1303" s="263"/>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7" cm="1">
        <f t="array" ref="E1304">IF(INDEX(I:I,ROW())&lt;&gt;"",VALUE(TRIM(LEFT(INDEX(I:I,ROW()),6))),0)</f>
        <v>0</v>
      </c>
      <c r="F1304" s="318"/>
      <c r="G1304" s="248"/>
      <c r="H1304" s="262"/>
      <c r="I1304" s="249"/>
      <c r="J1304" s="262"/>
      <c r="K1304" s="262"/>
      <c r="L1304" s="263"/>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7" cm="1">
        <f t="array" ref="E1305">IF(INDEX(I:I,ROW())&lt;&gt;"",VALUE(TRIM(LEFT(INDEX(I:I,ROW()),6))),0)</f>
        <v>0</v>
      </c>
      <c r="F1305" s="318"/>
      <c r="G1305" s="248"/>
      <c r="H1305" s="262"/>
      <c r="I1305" s="249"/>
      <c r="J1305" s="262"/>
      <c r="K1305" s="262"/>
      <c r="L1305" s="263"/>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7" cm="1">
        <f t="array" ref="E1306">IF(INDEX(I:I,ROW())&lt;&gt;"",VALUE(TRIM(LEFT(INDEX(I:I,ROW()),6))),0)</f>
        <v>0</v>
      </c>
      <c r="F1306" s="318"/>
      <c r="G1306" s="248"/>
      <c r="H1306" s="262"/>
      <c r="I1306" s="249"/>
      <c r="J1306" s="262"/>
      <c r="K1306" s="262"/>
      <c r="L1306" s="263"/>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7" cm="1">
        <f t="array" ref="E1307">IF(INDEX(I:I,ROW())&lt;&gt;"",VALUE(TRIM(LEFT(INDEX(I:I,ROW()),6))),0)</f>
        <v>0</v>
      </c>
      <c r="F1307" s="318"/>
      <c r="G1307" s="248"/>
      <c r="H1307" s="262"/>
      <c r="I1307" s="249"/>
      <c r="J1307" s="262"/>
      <c r="K1307" s="262"/>
      <c r="L1307" s="263"/>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7" cm="1">
        <f t="array" ref="E1308">IF(INDEX(I:I,ROW())&lt;&gt;"",VALUE(TRIM(LEFT(INDEX(I:I,ROW()),6))),0)</f>
        <v>0</v>
      </c>
      <c r="F1308" s="318"/>
      <c r="G1308" s="248"/>
      <c r="H1308" s="262"/>
      <c r="I1308" s="249"/>
      <c r="J1308" s="262"/>
      <c r="K1308" s="262"/>
      <c r="L1308" s="263"/>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7" cm="1">
        <f t="array" ref="E1309">IF(INDEX(I:I,ROW())&lt;&gt;"",VALUE(TRIM(LEFT(INDEX(I:I,ROW()),6))),0)</f>
        <v>0</v>
      </c>
      <c r="F1309" s="318"/>
      <c r="G1309" s="248"/>
      <c r="H1309" s="262"/>
      <c r="I1309" s="249"/>
      <c r="J1309" s="262"/>
      <c r="K1309" s="262"/>
      <c r="L1309" s="263"/>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7" cm="1">
        <f t="array" ref="E1310">IF(INDEX(I:I,ROW())&lt;&gt;"",VALUE(TRIM(LEFT(INDEX(I:I,ROW()),6))),0)</f>
        <v>0</v>
      </c>
      <c r="F1310" s="318"/>
      <c r="G1310" s="248"/>
      <c r="H1310" s="262"/>
      <c r="I1310" s="249"/>
      <c r="J1310" s="262"/>
      <c r="K1310" s="262"/>
      <c r="L1310" s="263"/>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7" cm="1">
        <f t="array" ref="E1311">IF(INDEX(I:I,ROW())&lt;&gt;"",VALUE(TRIM(LEFT(INDEX(I:I,ROW()),6))),0)</f>
        <v>0</v>
      </c>
      <c r="F1311" s="318"/>
      <c r="G1311" s="248"/>
      <c r="H1311" s="262"/>
      <c r="I1311" s="249"/>
      <c r="J1311" s="262"/>
      <c r="K1311" s="262"/>
      <c r="L1311" s="263"/>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7" cm="1">
        <f t="array" ref="E1312">IF(INDEX(I:I,ROW())&lt;&gt;"",VALUE(TRIM(LEFT(INDEX(I:I,ROW()),6))),0)</f>
        <v>0</v>
      </c>
      <c r="F1312" s="318"/>
      <c r="G1312" s="248"/>
      <c r="H1312" s="262"/>
      <c r="I1312" s="249"/>
      <c r="J1312" s="262"/>
      <c r="K1312" s="262"/>
      <c r="L1312" s="263"/>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7" cm="1">
        <f t="array" ref="E1313">IF(INDEX(I:I,ROW())&lt;&gt;"",VALUE(TRIM(LEFT(INDEX(I:I,ROW()),6))),0)</f>
        <v>0</v>
      </c>
      <c r="F1313" s="318"/>
      <c r="G1313" s="248"/>
      <c r="H1313" s="262"/>
      <c r="I1313" s="249"/>
      <c r="J1313" s="262"/>
      <c r="K1313" s="262"/>
      <c r="L1313" s="263"/>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7" cm="1">
        <f t="array" ref="E1314">IF(INDEX(I:I,ROW())&lt;&gt;"",VALUE(TRIM(LEFT(INDEX(I:I,ROW()),6))),0)</f>
        <v>0</v>
      </c>
      <c r="F1314" s="318"/>
      <c r="G1314" s="248"/>
      <c r="H1314" s="262"/>
      <c r="I1314" s="249"/>
      <c r="J1314" s="262"/>
      <c r="K1314" s="262"/>
      <c r="L1314" s="263"/>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7" cm="1">
        <f t="array" ref="E1315">IF(INDEX(I:I,ROW())&lt;&gt;"",VALUE(TRIM(LEFT(INDEX(I:I,ROW()),6))),0)</f>
        <v>0</v>
      </c>
      <c r="F1315" s="318"/>
      <c r="G1315" s="248"/>
      <c r="H1315" s="262"/>
      <c r="I1315" s="249"/>
      <c r="J1315" s="262"/>
      <c r="K1315" s="262"/>
      <c r="L1315" s="263"/>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7" cm="1">
        <f t="array" ref="E1316">IF(INDEX(I:I,ROW())&lt;&gt;"",VALUE(TRIM(LEFT(INDEX(I:I,ROW()),6))),0)</f>
        <v>0</v>
      </c>
      <c r="F1316" s="318"/>
      <c r="G1316" s="248"/>
      <c r="H1316" s="262"/>
      <c r="I1316" s="249"/>
      <c r="J1316" s="262"/>
      <c r="K1316" s="262"/>
      <c r="L1316" s="263"/>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7" cm="1">
        <f t="array" ref="E1317">IF(INDEX(I:I,ROW())&lt;&gt;"",VALUE(TRIM(LEFT(INDEX(I:I,ROW()),6))),0)</f>
        <v>0</v>
      </c>
      <c r="F1317" s="318"/>
      <c r="G1317" s="248"/>
      <c r="H1317" s="262"/>
      <c r="I1317" s="249"/>
      <c r="J1317" s="262"/>
      <c r="K1317" s="262"/>
      <c r="L1317" s="263"/>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7" cm="1">
        <f t="array" ref="E1318">IF(INDEX(I:I,ROW())&lt;&gt;"",VALUE(TRIM(LEFT(INDEX(I:I,ROW()),6))),0)</f>
        <v>0</v>
      </c>
      <c r="F1318" s="318"/>
      <c r="G1318" s="248"/>
      <c r="H1318" s="262"/>
      <c r="I1318" s="249"/>
      <c r="J1318" s="262"/>
      <c r="K1318" s="262"/>
      <c r="L1318" s="263"/>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7" cm="1">
        <f t="array" ref="E1319">IF(INDEX(I:I,ROW())&lt;&gt;"",VALUE(TRIM(LEFT(INDEX(I:I,ROW()),6))),0)</f>
        <v>0</v>
      </c>
      <c r="F1319" s="318"/>
      <c r="G1319" s="248"/>
      <c r="H1319" s="262"/>
      <c r="I1319" s="249"/>
      <c r="J1319" s="262"/>
      <c r="K1319" s="262"/>
      <c r="L1319" s="263"/>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7" cm="1">
        <f t="array" ref="E1320">IF(INDEX(I:I,ROW())&lt;&gt;"",VALUE(TRIM(LEFT(INDEX(I:I,ROW()),6))),0)</f>
        <v>0</v>
      </c>
      <c r="F1320" s="318"/>
      <c r="G1320" s="248"/>
      <c r="H1320" s="262"/>
      <c r="I1320" s="249"/>
      <c r="J1320" s="262"/>
      <c r="K1320" s="262"/>
      <c r="L1320" s="263"/>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7" cm="1">
        <f t="array" ref="E1321">IF(INDEX(I:I,ROW())&lt;&gt;"",VALUE(TRIM(LEFT(INDEX(I:I,ROW()),6))),0)</f>
        <v>0</v>
      </c>
      <c r="F1321" s="318"/>
      <c r="G1321" s="248"/>
      <c r="H1321" s="262"/>
      <c r="I1321" s="249"/>
      <c r="J1321" s="262"/>
      <c r="K1321" s="262"/>
      <c r="L1321" s="263"/>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7" cm="1">
        <f t="array" ref="E1322">IF(INDEX(I:I,ROW())&lt;&gt;"",VALUE(TRIM(LEFT(INDEX(I:I,ROW()),6))),0)</f>
        <v>0</v>
      </c>
      <c r="F1322" s="318"/>
      <c r="G1322" s="248"/>
      <c r="H1322" s="262"/>
      <c r="I1322" s="249"/>
      <c r="J1322" s="262"/>
      <c r="K1322" s="262"/>
      <c r="L1322" s="263"/>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7" cm="1">
        <f t="array" ref="E1323">IF(INDEX(I:I,ROW())&lt;&gt;"",VALUE(TRIM(LEFT(INDEX(I:I,ROW()),6))),0)</f>
        <v>0</v>
      </c>
      <c r="F1323" s="318"/>
      <c r="G1323" s="248"/>
      <c r="H1323" s="262"/>
      <c r="I1323" s="249"/>
      <c r="J1323" s="262"/>
      <c r="K1323" s="262"/>
      <c r="L1323" s="263"/>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7" cm="1">
        <f t="array" ref="E1324">IF(INDEX(I:I,ROW())&lt;&gt;"",VALUE(TRIM(LEFT(INDEX(I:I,ROW()),6))),0)</f>
        <v>0</v>
      </c>
      <c r="F1324" s="318"/>
      <c r="G1324" s="248"/>
      <c r="H1324" s="262"/>
      <c r="I1324" s="249"/>
      <c r="J1324" s="262"/>
      <c r="K1324" s="262"/>
      <c r="L1324" s="263"/>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7" cm="1">
        <f t="array" ref="E1325">IF(INDEX(I:I,ROW())&lt;&gt;"",VALUE(TRIM(LEFT(INDEX(I:I,ROW()),6))),0)</f>
        <v>0</v>
      </c>
      <c r="F1325" s="318"/>
      <c r="G1325" s="248"/>
      <c r="H1325" s="262"/>
      <c r="I1325" s="249"/>
      <c r="J1325" s="262"/>
      <c r="K1325" s="262"/>
      <c r="L1325" s="263"/>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7" cm="1">
        <f t="array" ref="E1326">IF(INDEX(I:I,ROW())&lt;&gt;"",VALUE(TRIM(LEFT(INDEX(I:I,ROW()),6))),0)</f>
        <v>0</v>
      </c>
      <c r="F1326" s="318"/>
      <c r="G1326" s="248"/>
      <c r="H1326" s="262"/>
      <c r="I1326" s="249"/>
      <c r="J1326" s="262"/>
      <c r="K1326" s="262"/>
      <c r="L1326" s="263"/>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7" cm="1">
        <f t="array" ref="E1327">IF(INDEX(I:I,ROW())&lt;&gt;"",VALUE(TRIM(LEFT(INDEX(I:I,ROW()),6))),0)</f>
        <v>0</v>
      </c>
      <c r="F1327" s="318"/>
      <c r="G1327" s="248"/>
      <c r="H1327" s="262"/>
      <c r="I1327" s="249"/>
      <c r="J1327" s="262"/>
      <c r="K1327" s="262"/>
      <c r="L1327" s="263"/>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7" cm="1">
        <f t="array" ref="E1328">IF(INDEX(I:I,ROW())&lt;&gt;"",VALUE(TRIM(LEFT(INDEX(I:I,ROW()),6))),0)</f>
        <v>0</v>
      </c>
      <c r="F1328" s="318"/>
      <c r="G1328" s="248"/>
      <c r="H1328" s="262"/>
      <c r="I1328" s="249"/>
      <c r="J1328" s="262"/>
      <c r="K1328" s="262"/>
      <c r="L1328" s="263"/>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7" cm="1">
        <f t="array" ref="E1329">IF(INDEX(I:I,ROW())&lt;&gt;"",VALUE(TRIM(LEFT(INDEX(I:I,ROW()),6))),0)</f>
        <v>0</v>
      </c>
      <c r="F1329" s="318"/>
      <c r="G1329" s="248"/>
      <c r="H1329" s="262"/>
      <c r="I1329" s="249"/>
      <c r="J1329" s="262"/>
      <c r="K1329" s="262"/>
      <c r="L1329" s="263"/>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7" cm="1">
        <f t="array" ref="E1330">IF(INDEX(I:I,ROW())&lt;&gt;"",VALUE(TRIM(LEFT(INDEX(I:I,ROW()),6))),0)</f>
        <v>0</v>
      </c>
      <c r="F1330" s="318"/>
      <c r="G1330" s="248"/>
      <c r="H1330" s="262"/>
      <c r="I1330" s="249"/>
      <c r="J1330" s="262"/>
      <c r="K1330" s="262"/>
      <c r="L1330" s="263"/>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7" cm="1">
        <f t="array" ref="E1331">IF(INDEX(I:I,ROW())&lt;&gt;"",VALUE(TRIM(LEFT(INDEX(I:I,ROW()),6))),0)</f>
        <v>0</v>
      </c>
      <c r="F1331" s="318"/>
      <c r="G1331" s="248"/>
      <c r="H1331" s="262"/>
      <c r="I1331" s="249"/>
      <c r="J1331" s="262"/>
      <c r="K1331" s="262"/>
      <c r="L1331" s="263"/>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7" cm="1">
        <f t="array" ref="E1332">IF(INDEX(I:I,ROW())&lt;&gt;"",VALUE(TRIM(LEFT(INDEX(I:I,ROW()),6))),0)</f>
        <v>0</v>
      </c>
      <c r="F1332" s="318"/>
      <c r="G1332" s="248"/>
      <c r="H1332" s="262"/>
      <c r="I1332" s="249"/>
      <c r="J1332" s="262"/>
      <c r="K1332" s="262"/>
      <c r="L1332" s="263"/>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7" cm="1">
        <f t="array" ref="E1333">IF(INDEX(I:I,ROW())&lt;&gt;"",VALUE(TRIM(LEFT(INDEX(I:I,ROW()),6))),0)</f>
        <v>0</v>
      </c>
      <c r="F1333" s="318"/>
      <c r="G1333" s="248"/>
      <c r="H1333" s="262"/>
      <c r="I1333" s="249"/>
      <c r="J1333" s="262"/>
      <c r="K1333" s="262"/>
      <c r="L1333" s="263"/>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7" cm="1">
        <f t="array" ref="E1334">IF(INDEX(I:I,ROW())&lt;&gt;"",VALUE(TRIM(LEFT(INDEX(I:I,ROW()),6))),0)</f>
        <v>0</v>
      </c>
      <c r="F1334" s="318"/>
      <c r="G1334" s="248"/>
      <c r="H1334" s="262"/>
      <c r="I1334" s="249"/>
      <c r="J1334" s="262"/>
      <c r="K1334" s="262"/>
      <c r="L1334" s="263"/>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7" cm="1">
        <f t="array" ref="E1335">IF(INDEX(I:I,ROW())&lt;&gt;"",VALUE(TRIM(LEFT(INDEX(I:I,ROW()),6))),0)</f>
        <v>0</v>
      </c>
      <c r="F1335" s="318"/>
      <c r="G1335" s="248"/>
      <c r="H1335" s="262"/>
      <c r="I1335" s="249"/>
      <c r="J1335" s="262"/>
      <c r="K1335" s="262"/>
      <c r="L1335" s="263"/>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7" cm="1">
        <f t="array" ref="E1336">IF(INDEX(I:I,ROW())&lt;&gt;"",VALUE(TRIM(LEFT(INDEX(I:I,ROW()),6))),0)</f>
        <v>0</v>
      </c>
      <c r="F1336" s="318"/>
      <c r="G1336" s="248"/>
      <c r="H1336" s="262"/>
      <c r="I1336" s="249"/>
      <c r="J1336" s="262"/>
      <c r="K1336" s="262"/>
      <c r="L1336" s="263"/>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7" cm="1">
        <f t="array" ref="E1337">IF(INDEX(I:I,ROW())&lt;&gt;"",VALUE(TRIM(LEFT(INDEX(I:I,ROW()),6))),0)</f>
        <v>0</v>
      </c>
      <c r="F1337" s="318"/>
      <c r="G1337" s="248"/>
      <c r="H1337" s="262"/>
      <c r="I1337" s="249"/>
      <c r="J1337" s="262"/>
      <c r="K1337" s="262"/>
      <c r="L1337" s="263"/>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7" cm="1">
        <f t="array" ref="E1338">IF(INDEX(I:I,ROW())&lt;&gt;"",VALUE(TRIM(LEFT(INDEX(I:I,ROW()),6))),0)</f>
        <v>0</v>
      </c>
      <c r="F1338" s="318"/>
      <c r="G1338" s="248"/>
      <c r="H1338" s="262"/>
      <c r="I1338" s="249"/>
      <c r="J1338" s="262"/>
      <c r="K1338" s="262"/>
      <c r="L1338" s="263"/>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7" cm="1">
        <f t="array" ref="E1339">IF(INDEX(I:I,ROW())&lt;&gt;"",VALUE(TRIM(LEFT(INDEX(I:I,ROW()),6))),0)</f>
        <v>0</v>
      </c>
      <c r="F1339" s="318"/>
      <c r="G1339" s="248"/>
      <c r="H1339" s="262"/>
      <c r="I1339" s="249"/>
      <c r="J1339" s="262"/>
      <c r="K1339" s="262"/>
      <c r="L1339" s="263"/>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7" cm="1">
        <f t="array" ref="E1340">IF(INDEX(I:I,ROW())&lt;&gt;"",VALUE(TRIM(LEFT(INDEX(I:I,ROW()),6))),0)</f>
        <v>0</v>
      </c>
      <c r="F1340" s="318"/>
      <c r="G1340" s="248"/>
      <c r="H1340" s="262"/>
      <c r="I1340" s="249"/>
      <c r="J1340" s="262"/>
      <c r="K1340" s="262"/>
      <c r="L1340" s="263"/>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7" cm="1">
        <f t="array" ref="E1341">IF(INDEX(I:I,ROW())&lt;&gt;"",VALUE(TRIM(LEFT(INDEX(I:I,ROW()),6))),0)</f>
        <v>0</v>
      </c>
      <c r="F1341" s="318"/>
      <c r="G1341" s="248"/>
      <c r="H1341" s="262"/>
      <c r="I1341" s="249"/>
      <c r="J1341" s="262"/>
      <c r="K1341" s="262"/>
      <c r="L1341" s="263"/>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7" cm="1">
        <f t="array" ref="E1342">IF(INDEX(I:I,ROW())&lt;&gt;"",VALUE(TRIM(LEFT(INDEX(I:I,ROW()),6))),0)</f>
        <v>0</v>
      </c>
      <c r="F1342" s="318"/>
      <c r="G1342" s="248"/>
      <c r="H1342" s="262"/>
      <c r="I1342" s="249"/>
      <c r="J1342" s="262"/>
      <c r="K1342" s="262"/>
      <c r="L1342" s="263"/>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7" cm="1">
        <f t="array" ref="E1343">IF(INDEX(I:I,ROW())&lt;&gt;"",VALUE(TRIM(LEFT(INDEX(I:I,ROW()),6))),0)</f>
        <v>0</v>
      </c>
      <c r="F1343" s="318"/>
      <c r="G1343" s="248"/>
      <c r="H1343" s="262"/>
      <c r="I1343" s="249"/>
      <c r="J1343" s="262"/>
      <c r="K1343" s="262"/>
      <c r="L1343" s="263"/>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7" cm="1">
        <f t="array" ref="E1344">IF(INDEX(I:I,ROW())&lt;&gt;"",VALUE(TRIM(LEFT(INDEX(I:I,ROW()),6))),0)</f>
        <v>0</v>
      </c>
      <c r="F1344" s="318"/>
      <c r="G1344" s="248"/>
      <c r="H1344" s="262"/>
      <c r="I1344" s="249"/>
      <c r="J1344" s="262"/>
      <c r="K1344" s="262"/>
      <c r="L1344" s="263"/>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7" cm="1">
        <f t="array" ref="E1345">IF(INDEX(I:I,ROW())&lt;&gt;"",VALUE(TRIM(LEFT(INDEX(I:I,ROW()),6))),0)</f>
        <v>0</v>
      </c>
      <c r="F1345" s="318"/>
      <c r="G1345" s="248"/>
      <c r="H1345" s="262"/>
      <c r="I1345" s="249"/>
      <c r="J1345" s="262"/>
      <c r="K1345" s="262"/>
      <c r="L1345" s="263"/>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7" cm="1">
        <f t="array" ref="E1346">IF(INDEX(I:I,ROW())&lt;&gt;"",VALUE(TRIM(LEFT(INDEX(I:I,ROW()),6))),0)</f>
        <v>0</v>
      </c>
      <c r="F1346" s="318"/>
      <c r="G1346" s="248"/>
      <c r="H1346" s="262"/>
      <c r="I1346" s="249"/>
      <c r="J1346" s="262"/>
      <c r="K1346" s="262"/>
      <c r="L1346" s="263"/>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7" cm="1">
        <f t="array" ref="E1347">IF(INDEX(I:I,ROW())&lt;&gt;"",VALUE(TRIM(LEFT(INDEX(I:I,ROW()),6))),0)</f>
        <v>0</v>
      </c>
      <c r="F1347" s="318"/>
      <c r="G1347" s="248"/>
      <c r="H1347" s="262"/>
      <c r="I1347" s="249"/>
      <c r="J1347" s="262"/>
      <c r="K1347" s="262"/>
      <c r="L1347" s="263"/>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7" cm="1">
        <f t="array" ref="E1348">IF(INDEX(I:I,ROW())&lt;&gt;"",VALUE(TRIM(LEFT(INDEX(I:I,ROW()),6))),0)</f>
        <v>0</v>
      </c>
      <c r="F1348" s="318"/>
      <c r="G1348" s="248"/>
      <c r="H1348" s="262"/>
      <c r="I1348" s="249"/>
      <c r="J1348" s="262"/>
      <c r="K1348" s="262"/>
      <c r="L1348" s="263"/>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7" cm="1">
        <f t="array" ref="E1349">IF(INDEX(I:I,ROW())&lt;&gt;"",VALUE(TRIM(LEFT(INDEX(I:I,ROW()),6))),0)</f>
        <v>0</v>
      </c>
      <c r="F1349" s="318"/>
      <c r="G1349" s="248"/>
      <c r="H1349" s="262"/>
      <c r="I1349" s="249"/>
      <c r="J1349" s="262"/>
      <c r="K1349" s="262"/>
      <c r="L1349" s="263"/>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7" cm="1">
        <f t="array" ref="E1350">IF(INDEX(I:I,ROW())&lt;&gt;"",VALUE(TRIM(LEFT(INDEX(I:I,ROW()),6))),0)</f>
        <v>0</v>
      </c>
      <c r="F1350" s="318"/>
      <c r="G1350" s="248"/>
      <c r="H1350" s="262"/>
      <c r="I1350" s="249"/>
      <c r="J1350" s="262"/>
      <c r="K1350" s="262"/>
      <c r="L1350" s="263"/>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7" cm="1">
        <f t="array" ref="E1351">IF(INDEX(I:I,ROW())&lt;&gt;"",VALUE(TRIM(LEFT(INDEX(I:I,ROW()),6))),0)</f>
        <v>0</v>
      </c>
      <c r="F1351" s="318"/>
      <c r="G1351" s="248"/>
      <c r="H1351" s="262"/>
      <c r="I1351" s="249"/>
      <c r="J1351" s="262"/>
      <c r="K1351" s="262"/>
      <c r="L1351" s="263"/>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7" cm="1">
        <f t="array" ref="E1352">IF(INDEX(I:I,ROW())&lt;&gt;"",VALUE(TRIM(LEFT(INDEX(I:I,ROW()),6))),0)</f>
        <v>0</v>
      </c>
      <c r="F1352" s="318"/>
      <c r="G1352" s="248"/>
      <c r="H1352" s="262"/>
      <c r="I1352" s="249"/>
      <c r="J1352" s="262"/>
      <c r="K1352" s="262"/>
      <c r="L1352" s="263"/>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7" cm="1">
        <f t="array" ref="E1353">IF(INDEX(I:I,ROW())&lt;&gt;"",VALUE(TRIM(LEFT(INDEX(I:I,ROW()),6))),0)</f>
        <v>0</v>
      </c>
      <c r="F1353" s="318"/>
      <c r="G1353" s="248"/>
      <c r="H1353" s="262"/>
      <c r="I1353" s="249"/>
      <c r="J1353" s="262"/>
      <c r="K1353" s="262"/>
      <c r="L1353" s="263"/>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7" cm="1">
        <f t="array" ref="E1354">IF(INDEX(I:I,ROW())&lt;&gt;"",VALUE(TRIM(LEFT(INDEX(I:I,ROW()),6))),0)</f>
        <v>0</v>
      </c>
      <c r="F1354" s="318"/>
      <c r="G1354" s="248"/>
      <c r="H1354" s="262"/>
      <c r="I1354" s="249"/>
      <c r="J1354" s="262"/>
      <c r="K1354" s="262"/>
      <c r="L1354" s="263"/>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7" cm="1">
        <f t="array" ref="E1355">IF(INDEX(I:I,ROW())&lt;&gt;"",VALUE(TRIM(LEFT(INDEX(I:I,ROW()),6))),0)</f>
        <v>0</v>
      </c>
      <c r="F1355" s="318"/>
      <c r="G1355" s="248"/>
      <c r="H1355" s="262"/>
      <c r="I1355" s="249"/>
      <c r="J1355" s="262"/>
      <c r="K1355" s="262"/>
      <c r="L1355" s="263"/>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7" cm="1">
        <f t="array" ref="E1356">IF(INDEX(I:I,ROW())&lt;&gt;"",VALUE(TRIM(LEFT(INDEX(I:I,ROW()),6))),0)</f>
        <v>0</v>
      </c>
      <c r="F1356" s="318"/>
      <c r="G1356" s="248"/>
      <c r="H1356" s="262"/>
      <c r="I1356" s="249"/>
      <c r="J1356" s="262"/>
      <c r="K1356" s="262"/>
      <c r="L1356" s="263"/>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7" cm="1">
        <f t="array" ref="E1357">IF(INDEX(I:I,ROW())&lt;&gt;"",VALUE(TRIM(LEFT(INDEX(I:I,ROW()),6))),0)</f>
        <v>0</v>
      </c>
      <c r="F1357" s="318"/>
      <c r="G1357" s="248"/>
      <c r="H1357" s="262"/>
      <c r="I1357" s="249"/>
      <c r="J1357" s="262"/>
      <c r="K1357" s="262"/>
      <c r="L1357" s="263"/>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7" cm="1">
        <f t="array" ref="E1358">IF(INDEX(I:I,ROW())&lt;&gt;"",VALUE(TRIM(LEFT(INDEX(I:I,ROW()),6))),0)</f>
        <v>0</v>
      </c>
      <c r="F1358" s="318"/>
      <c r="G1358" s="248"/>
      <c r="H1358" s="262"/>
      <c r="I1358" s="249"/>
      <c r="J1358" s="262"/>
      <c r="K1358" s="262"/>
      <c r="L1358" s="263"/>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7" cm="1">
        <f t="array" ref="E1359">IF(INDEX(I:I,ROW())&lt;&gt;"",VALUE(TRIM(LEFT(INDEX(I:I,ROW()),6))),0)</f>
        <v>0</v>
      </c>
      <c r="F1359" s="318"/>
      <c r="G1359" s="248"/>
      <c r="H1359" s="262"/>
      <c r="I1359" s="249"/>
      <c r="J1359" s="262"/>
      <c r="K1359" s="262"/>
      <c r="L1359" s="263"/>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7" cm="1">
        <f t="array" ref="E1360">IF(INDEX(I:I,ROW())&lt;&gt;"",VALUE(TRIM(LEFT(INDEX(I:I,ROW()),6))),0)</f>
        <v>0</v>
      </c>
      <c r="F1360" s="318"/>
      <c r="G1360" s="248"/>
      <c r="H1360" s="262"/>
      <c r="I1360" s="249"/>
      <c r="J1360" s="262"/>
      <c r="K1360" s="262"/>
      <c r="L1360" s="263"/>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7" cm="1">
        <f t="array" ref="E1361">IF(INDEX(I:I,ROW())&lt;&gt;"",VALUE(TRIM(LEFT(INDEX(I:I,ROW()),6))),0)</f>
        <v>0</v>
      </c>
      <c r="F1361" s="318"/>
      <c r="G1361" s="248"/>
      <c r="H1361" s="262"/>
      <c r="I1361" s="249"/>
      <c r="J1361" s="262"/>
      <c r="K1361" s="262"/>
      <c r="L1361" s="263"/>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7" cm="1">
        <f t="array" ref="E1362">IF(INDEX(I:I,ROW())&lt;&gt;"",VALUE(TRIM(LEFT(INDEX(I:I,ROW()),6))),0)</f>
        <v>0</v>
      </c>
      <c r="F1362" s="318"/>
      <c r="G1362" s="248"/>
      <c r="H1362" s="262"/>
      <c r="I1362" s="249"/>
      <c r="J1362" s="262"/>
      <c r="K1362" s="262"/>
      <c r="L1362" s="263"/>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7" cm="1">
        <f t="array" ref="E1363">IF(INDEX(I:I,ROW())&lt;&gt;"",VALUE(TRIM(LEFT(INDEX(I:I,ROW()),6))),0)</f>
        <v>0</v>
      </c>
      <c r="F1363" s="318"/>
      <c r="G1363" s="248"/>
      <c r="H1363" s="262"/>
      <c r="I1363" s="249"/>
      <c r="J1363" s="262"/>
      <c r="K1363" s="262"/>
      <c r="L1363" s="263"/>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7" cm="1">
        <f t="array" ref="E1364">IF(INDEX(I:I,ROW())&lt;&gt;"",VALUE(TRIM(LEFT(INDEX(I:I,ROW()),6))),0)</f>
        <v>0</v>
      </c>
      <c r="F1364" s="318"/>
      <c r="G1364" s="248"/>
      <c r="H1364" s="262"/>
      <c r="I1364" s="249"/>
      <c r="J1364" s="262"/>
      <c r="K1364" s="262"/>
      <c r="L1364" s="263"/>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7" cm="1">
        <f t="array" ref="E1365">IF(INDEX(I:I,ROW())&lt;&gt;"",VALUE(TRIM(LEFT(INDEX(I:I,ROW()),6))),0)</f>
        <v>0</v>
      </c>
      <c r="F1365" s="318"/>
      <c r="G1365" s="248"/>
      <c r="H1365" s="262"/>
      <c r="I1365" s="249"/>
      <c r="J1365" s="262"/>
      <c r="K1365" s="262"/>
      <c r="L1365" s="263"/>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7" cm="1">
        <f t="array" ref="E1366">IF(INDEX(I:I,ROW())&lt;&gt;"",VALUE(TRIM(LEFT(INDEX(I:I,ROW()),6))),0)</f>
        <v>0</v>
      </c>
      <c r="F1366" s="318"/>
      <c r="G1366" s="248"/>
      <c r="H1366" s="262"/>
      <c r="I1366" s="249"/>
      <c r="J1366" s="262"/>
      <c r="K1366" s="262"/>
      <c r="L1366" s="263"/>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7" cm="1">
        <f t="array" ref="E1367">IF(INDEX(I:I,ROW())&lt;&gt;"",VALUE(TRIM(LEFT(INDEX(I:I,ROW()),6))),0)</f>
        <v>0</v>
      </c>
      <c r="F1367" s="318"/>
      <c r="G1367" s="248"/>
      <c r="H1367" s="262"/>
      <c r="I1367" s="249"/>
      <c r="J1367" s="262"/>
      <c r="K1367" s="262"/>
      <c r="L1367" s="263"/>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7" cm="1">
        <f t="array" ref="E1368">IF(INDEX(I:I,ROW())&lt;&gt;"",VALUE(TRIM(LEFT(INDEX(I:I,ROW()),6))),0)</f>
        <v>0</v>
      </c>
      <c r="F1368" s="318"/>
      <c r="G1368" s="248"/>
      <c r="H1368" s="262"/>
      <c r="I1368" s="249"/>
      <c r="J1368" s="262"/>
      <c r="K1368" s="262"/>
      <c r="L1368" s="263"/>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7" cm="1">
        <f t="array" ref="E1369">IF(INDEX(I:I,ROW())&lt;&gt;"",VALUE(TRIM(LEFT(INDEX(I:I,ROW()),6))),0)</f>
        <v>0</v>
      </c>
      <c r="F1369" s="318"/>
      <c r="G1369" s="248"/>
      <c r="H1369" s="262"/>
      <c r="I1369" s="249"/>
      <c r="J1369" s="262"/>
      <c r="K1369" s="262"/>
      <c r="L1369" s="263"/>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7" cm="1">
        <f t="array" ref="E1370">IF(INDEX(I:I,ROW())&lt;&gt;"",VALUE(TRIM(LEFT(INDEX(I:I,ROW()),6))),0)</f>
        <v>0</v>
      </c>
      <c r="F1370" s="318"/>
      <c r="G1370" s="248"/>
      <c r="H1370" s="262"/>
      <c r="I1370" s="249"/>
      <c r="J1370" s="262"/>
      <c r="K1370" s="262"/>
      <c r="L1370" s="263"/>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7" cm="1">
        <f t="array" ref="E1371">IF(INDEX(I:I,ROW())&lt;&gt;"",VALUE(TRIM(LEFT(INDEX(I:I,ROW()),6))),0)</f>
        <v>0</v>
      </c>
      <c r="F1371" s="318"/>
      <c r="G1371" s="248"/>
      <c r="H1371" s="262"/>
      <c r="I1371" s="249"/>
      <c r="J1371" s="262"/>
      <c r="K1371" s="262"/>
      <c r="L1371" s="263"/>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7" cm="1">
        <f t="array" ref="E1372">IF(INDEX(I:I,ROW())&lt;&gt;"",VALUE(TRIM(LEFT(INDEX(I:I,ROW()),6))),0)</f>
        <v>0</v>
      </c>
      <c r="F1372" s="318"/>
      <c r="G1372" s="248"/>
      <c r="H1372" s="262"/>
      <c r="I1372" s="249"/>
      <c r="J1372" s="262"/>
      <c r="K1372" s="262"/>
      <c r="L1372" s="263"/>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7" cm="1">
        <f t="array" ref="E1373">IF(INDEX(I:I,ROW())&lt;&gt;"",VALUE(TRIM(LEFT(INDEX(I:I,ROW()),6))),0)</f>
        <v>0</v>
      </c>
      <c r="F1373" s="318"/>
      <c r="G1373" s="248"/>
      <c r="H1373" s="262"/>
      <c r="I1373" s="249"/>
      <c r="J1373" s="262"/>
      <c r="K1373" s="262"/>
      <c r="L1373" s="263"/>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7" cm="1">
        <f t="array" ref="E1374">IF(INDEX(I:I,ROW())&lt;&gt;"",VALUE(TRIM(LEFT(INDEX(I:I,ROW()),6))),0)</f>
        <v>0</v>
      </c>
      <c r="F1374" s="318"/>
      <c r="G1374" s="248"/>
      <c r="H1374" s="262"/>
      <c r="I1374" s="249"/>
      <c r="J1374" s="262"/>
      <c r="K1374" s="262"/>
      <c r="L1374" s="263"/>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7" cm="1">
        <f t="array" ref="E1375">IF(INDEX(I:I,ROW())&lt;&gt;"",VALUE(TRIM(LEFT(INDEX(I:I,ROW()),6))),0)</f>
        <v>0</v>
      </c>
      <c r="F1375" s="318"/>
      <c r="G1375" s="248"/>
      <c r="H1375" s="262"/>
      <c r="I1375" s="249"/>
      <c r="J1375" s="262"/>
      <c r="K1375" s="262"/>
      <c r="L1375" s="263"/>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7" cm="1">
        <f t="array" ref="E1376">IF(INDEX(I:I,ROW())&lt;&gt;"",VALUE(TRIM(LEFT(INDEX(I:I,ROW()),6))),0)</f>
        <v>0</v>
      </c>
      <c r="F1376" s="318"/>
      <c r="G1376" s="248"/>
      <c r="H1376" s="262"/>
      <c r="I1376" s="249"/>
      <c r="J1376" s="262"/>
      <c r="K1376" s="262"/>
      <c r="L1376" s="263"/>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7" cm="1">
        <f t="array" ref="E1377">IF(INDEX(I:I,ROW())&lt;&gt;"",VALUE(TRIM(LEFT(INDEX(I:I,ROW()),6))),0)</f>
        <v>0</v>
      </c>
      <c r="F1377" s="318"/>
      <c r="G1377" s="248"/>
      <c r="H1377" s="262"/>
      <c r="I1377" s="249"/>
      <c r="J1377" s="262"/>
      <c r="K1377" s="262"/>
      <c r="L1377" s="263"/>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7" cm="1">
        <f t="array" ref="E1378">IF(INDEX(I:I,ROW())&lt;&gt;"",VALUE(TRIM(LEFT(INDEX(I:I,ROW()),6))),0)</f>
        <v>0</v>
      </c>
      <c r="F1378" s="318"/>
      <c r="G1378" s="248"/>
      <c r="H1378" s="262"/>
      <c r="I1378" s="249"/>
      <c r="J1378" s="262"/>
      <c r="K1378" s="262"/>
      <c r="L1378" s="263"/>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7" cm="1">
        <f t="array" ref="E1379">IF(INDEX(I:I,ROW())&lt;&gt;"",VALUE(TRIM(LEFT(INDEX(I:I,ROW()),6))),0)</f>
        <v>0</v>
      </c>
      <c r="F1379" s="318"/>
      <c r="G1379" s="248"/>
      <c r="H1379" s="262"/>
      <c r="I1379" s="249"/>
      <c r="J1379" s="262"/>
      <c r="K1379" s="262"/>
      <c r="L1379" s="263"/>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7" cm="1">
        <f t="array" ref="E1380">IF(INDEX(I:I,ROW())&lt;&gt;"",VALUE(TRIM(LEFT(INDEX(I:I,ROW()),6))),0)</f>
        <v>0</v>
      </c>
      <c r="F1380" s="318"/>
      <c r="G1380" s="248"/>
      <c r="H1380" s="262"/>
      <c r="I1380" s="249"/>
      <c r="J1380" s="262"/>
      <c r="K1380" s="262"/>
      <c r="L1380" s="263"/>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7" cm="1">
        <f t="array" ref="E1381">IF(INDEX(I:I,ROW())&lt;&gt;"",VALUE(TRIM(LEFT(INDEX(I:I,ROW()),6))),0)</f>
        <v>0</v>
      </c>
      <c r="F1381" s="318"/>
      <c r="G1381" s="248"/>
      <c r="H1381" s="262"/>
      <c r="I1381" s="249"/>
      <c r="J1381" s="262"/>
      <c r="K1381" s="262"/>
      <c r="L1381" s="263"/>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7" cm="1">
        <f t="array" ref="E1382">IF(INDEX(I:I,ROW())&lt;&gt;"",VALUE(TRIM(LEFT(INDEX(I:I,ROW()),6))),0)</f>
        <v>0</v>
      </c>
      <c r="F1382" s="318"/>
      <c r="G1382" s="248"/>
      <c r="H1382" s="262"/>
      <c r="I1382" s="249"/>
      <c r="J1382" s="262"/>
      <c r="K1382" s="262"/>
      <c r="L1382" s="263"/>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7" cm="1">
        <f t="array" ref="E1383">IF(INDEX(I:I,ROW())&lt;&gt;"",VALUE(TRIM(LEFT(INDEX(I:I,ROW()),6))),0)</f>
        <v>0</v>
      </c>
      <c r="F1383" s="318"/>
      <c r="G1383" s="248"/>
      <c r="H1383" s="262"/>
      <c r="I1383" s="249"/>
      <c r="J1383" s="262"/>
      <c r="K1383" s="262"/>
      <c r="L1383" s="263"/>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7" cm="1">
        <f t="array" ref="E1384">IF(INDEX(I:I,ROW())&lt;&gt;"",VALUE(TRIM(LEFT(INDEX(I:I,ROW()),6))),0)</f>
        <v>0</v>
      </c>
      <c r="F1384" s="318"/>
      <c r="G1384" s="248"/>
      <c r="H1384" s="262"/>
      <c r="I1384" s="249"/>
      <c r="J1384" s="262"/>
      <c r="K1384" s="262"/>
      <c r="L1384" s="263"/>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7" cm="1">
        <f t="array" ref="E1385">IF(INDEX(I:I,ROW())&lt;&gt;"",VALUE(TRIM(LEFT(INDEX(I:I,ROW()),6))),0)</f>
        <v>0</v>
      </c>
      <c r="F1385" s="318"/>
      <c r="G1385" s="248"/>
      <c r="H1385" s="262"/>
      <c r="I1385" s="249"/>
      <c r="J1385" s="262"/>
      <c r="K1385" s="262"/>
      <c r="L1385" s="263"/>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7" cm="1">
        <f t="array" ref="E1386">IF(INDEX(I:I,ROW())&lt;&gt;"",VALUE(TRIM(LEFT(INDEX(I:I,ROW()),6))),0)</f>
        <v>0</v>
      </c>
      <c r="F1386" s="318"/>
      <c r="G1386" s="248"/>
      <c r="H1386" s="262"/>
      <c r="I1386" s="249"/>
      <c r="J1386" s="262"/>
      <c r="K1386" s="262"/>
      <c r="L1386" s="263"/>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7" cm="1">
        <f t="array" ref="E1387">IF(INDEX(I:I,ROW())&lt;&gt;"",VALUE(TRIM(LEFT(INDEX(I:I,ROW()),6))),0)</f>
        <v>0</v>
      </c>
      <c r="F1387" s="318"/>
      <c r="G1387" s="248"/>
      <c r="H1387" s="262"/>
      <c r="I1387" s="249"/>
      <c r="J1387" s="262"/>
      <c r="K1387" s="262"/>
      <c r="L1387" s="263"/>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7" cm="1">
        <f t="array" ref="E1388">IF(INDEX(I:I,ROW())&lt;&gt;"",VALUE(TRIM(LEFT(INDEX(I:I,ROW()),6))),0)</f>
        <v>0</v>
      </c>
      <c r="F1388" s="318"/>
      <c r="G1388" s="248"/>
      <c r="H1388" s="262"/>
      <c r="I1388" s="249"/>
      <c r="J1388" s="262"/>
      <c r="K1388" s="262"/>
      <c r="L1388" s="263"/>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7" cm="1">
        <f t="array" ref="E1389">IF(INDEX(I:I,ROW())&lt;&gt;"",VALUE(TRIM(LEFT(INDEX(I:I,ROW()),6))),0)</f>
        <v>0</v>
      </c>
      <c r="F1389" s="318"/>
      <c r="G1389" s="248"/>
      <c r="H1389" s="262"/>
      <c r="I1389" s="249"/>
      <c r="J1389" s="262"/>
      <c r="K1389" s="262"/>
      <c r="L1389" s="263"/>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7" cm="1">
        <f t="array" ref="E1390">IF(INDEX(I:I,ROW())&lt;&gt;"",VALUE(TRIM(LEFT(INDEX(I:I,ROW()),6))),0)</f>
        <v>0</v>
      </c>
      <c r="F1390" s="318"/>
      <c r="G1390" s="248"/>
      <c r="H1390" s="262"/>
      <c r="I1390" s="249"/>
      <c r="J1390" s="262"/>
      <c r="K1390" s="262"/>
      <c r="L1390" s="263"/>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7" cm="1">
        <f t="array" ref="E1391">IF(INDEX(I:I,ROW())&lt;&gt;"",VALUE(TRIM(LEFT(INDEX(I:I,ROW()),6))),0)</f>
        <v>0</v>
      </c>
      <c r="F1391" s="318"/>
      <c r="G1391" s="248"/>
      <c r="H1391" s="262"/>
      <c r="I1391" s="249"/>
      <c r="J1391" s="262"/>
      <c r="K1391" s="262"/>
      <c r="L1391" s="263"/>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7" cm="1">
        <f t="array" ref="E1392">IF(INDEX(I:I,ROW())&lt;&gt;"",VALUE(TRIM(LEFT(INDEX(I:I,ROW()),6))),0)</f>
        <v>0</v>
      </c>
      <c r="F1392" s="318"/>
      <c r="G1392" s="248"/>
      <c r="H1392" s="262"/>
      <c r="I1392" s="249"/>
      <c r="J1392" s="262"/>
      <c r="K1392" s="262"/>
      <c r="L1392" s="263"/>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7" cm="1">
        <f t="array" ref="E1393">IF(INDEX(I:I,ROW())&lt;&gt;"",VALUE(TRIM(LEFT(INDEX(I:I,ROW()),6))),0)</f>
        <v>0</v>
      </c>
      <c r="F1393" s="318"/>
      <c r="G1393" s="248"/>
      <c r="H1393" s="262"/>
      <c r="I1393" s="249"/>
      <c r="J1393" s="262"/>
      <c r="K1393" s="262"/>
      <c r="L1393" s="263"/>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7" cm="1">
        <f t="array" ref="E1394">IF(INDEX(I:I,ROW())&lt;&gt;"",VALUE(TRIM(LEFT(INDEX(I:I,ROW()),6))),0)</f>
        <v>0</v>
      </c>
      <c r="F1394" s="318"/>
      <c r="G1394" s="248"/>
      <c r="H1394" s="262"/>
      <c r="I1394" s="249"/>
      <c r="J1394" s="262"/>
      <c r="K1394" s="262"/>
      <c r="L1394" s="263"/>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7" cm="1">
        <f t="array" ref="E1395">IF(INDEX(I:I,ROW())&lt;&gt;"",VALUE(TRIM(LEFT(INDEX(I:I,ROW()),6))),0)</f>
        <v>0</v>
      </c>
      <c r="F1395" s="318"/>
      <c r="G1395" s="248"/>
      <c r="H1395" s="262"/>
      <c r="I1395" s="249"/>
      <c r="J1395" s="262"/>
      <c r="K1395" s="262"/>
      <c r="L1395" s="263"/>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7" cm="1">
        <f t="array" ref="E1396">IF(INDEX(I:I,ROW())&lt;&gt;"",VALUE(TRIM(LEFT(INDEX(I:I,ROW()),6))),0)</f>
        <v>0</v>
      </c>
      <c r="F1396" s="318"/>
      <c r="G1396" s="248"/>
      <c r="H1396" s="262"/>
      <c r="I1396" s="249"/>
      <c r="J1396" s="262"/>
      <c r="K1396" s="262"/>
      <c r="L1396" s="263"/>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7" cm="1">
        <f t="array" ref="E1397">IF(INDEX(I:I,ROW())&lt;&gt;"",VALUE(TRIM(LEFT(INDEX(I:I,ROW()),6))),0)</f>
        <v>0</v>
      </c>
      <c r="F1397" s="318"/>
      <c r="G1397" s="248"/>
      <c r="H1397" s="262"/>
      <c r="I1397" s="249"/>
      <c r="J1397" s="262"/>
      <c r="K1397" s="262"/>
      <c r="L1397" s="263"/>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7" cm="1">
        <f t="array" ref="E1398">IF(INDEX(I:I,ROW())&lt;&gt;"",VALUE(TRIM(LEFT(INDEX(I:I,ROW()),6))),0)</f>
        <v>0</v>
      </c>
      <c r="F1398" s="318"/>
      <c r="G1398" s="248"/>
      <c r="H1398" s="262"/>
      <c r="I1398" s="249"/>
      <c r="J1398" s="262"/>
      <c r="K1398" s="262"/>
      <c r="L1398" s="263"/>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7" cm="1">
        <f t="array" ref="E1399">IF(INDEX(I:I,ROW())&lt;&gt;"",VALUE(TRIM(LEFT(INDEX(I:I,ROW()),6))),0)</f>
        <v>0</v>
      </c>
      <c r="F1399" s="318"/>
      <c r="G1399" s="248"/>
      <c r="H1399" s="262"/>
      <c r="I1399" s="249"/>
      <c r="J1399" s="262"/>
      <c r="K1399" s="262"/>
      <c r="L1399" s="263"/>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7" cm="1">
        <f t="array" ref="E1400">IF(INDEX(I:I,ROW())&lt;&gt;"",VALUE(TRIM(LEFT(INDEX(I:I,ROW()),6))),0)</f>
        <v>0</v>
      </c>
      <c r="F1400" s="318"/>
      <c r="G1400" s="248"/>
      <c r="H1400" s="262"/>
      <c r="I1400" s="249"/>
      <c r="J1400" s="262"/>
      <c r="K1400" s="262"/>
      <c r="L1400" s="263"/>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7" cm="1">
        <f t="array" ref="E1401">IF(INDEX(I:I,ROW())&lt;&gt;"",VALUE(TRIM(LEFT(INDEX(I:I,ROW()),6))),0)</f>
        <v>0</v>
      </c>
      <c r="F1401" s="318"/>
      <c r="G1401" s="248"/>
      <c r="H1401" s="262"/>
      <c r="I1401" s="249"/>
      <c r="J1401" s="262"/>
      <c r="K1401" s="262"/>
      <c r="L1401" s="263"/>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7" cm="1">
        <f t="array" ref="E1402">IF(INDEX(I:I,ROW())&lt;&gt;"",VALUE(TRIM(LEFT(INDEX(I:I,ROW()),6))),0)</f>
        <v>0</v>
      </c>
      <c r="F1402" s="318"/>
      <c r="G1402" s="248"/>
      <c r="H1402" s="262"/>
      <c r="I1402" s="249"/>
      <c r="J1402" s="262"/>
      <c r="K1402" s="262"/>
      <c r="L1402" s="263"/>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7" cm="1">
        <f t="array" ref="E1403">IF(INDEX(I:I,ROW())&lt;&gt;"",VALUE(TRIM(LEFT(INDEX(I:I,ROW()),6))),0)</f>
        <v>0</v>
      </c>
      <c r="F1403" s="318"/>
      <c r="G1403" s="248"/>
      <c r="H1403" s="262"/>
      <c r="I1403" s="249"/>
      <c r="J1403" s="262"/>
      <c r="K1403" s="262"/>
      <c r="L1403" s="263"/>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7" cm="1">
        <f t="array" ref="E1404">IF(INDEX(I:I,ROW())&lt;&gt;"",VALUE(TRIM(LEFT(INDEX(I:I,ROW()),6))),0)</f>
        <v>0</v>
      </c>
      <c r="F1404" s="318"/>
      <c r="G1404" s="248"/>
      <c r="H1404" s="262"/>
      <c r="I1404" s="249"/>
      <c r="J1404" s="262"/>
      <c r="K1404" s="262"/>
      <c r="L1404" s="263"/>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7" cm="1">
        <f t="array" ref="E1405">IF(INDEX(I:I,ROW())&lt;&gt;"",VALUE(TRIM(LEFT(INDEX(I:I,ROW()),6))),0)</f>
        <v>0</v>
      </c>
      <c r="F1405" s="318"/>
      <c r="G1405" s="248"/>
      <c r="H1405" s="262"/>
      <c r="I1405" s="249"/>
      <c r="J1405" s="262"/>
      <c r="K1405" s="262"/>
      <c r="L1405" s="263"/>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7" cm="1">
        <f t="array" ref="E1406">IF(INDEX(I:I,ROW())&lt;&gt;"",VALUE(TRIM(LEFT(INDEX(I:I,ROW()),6))),0)</f>
        <v>0</v>
      </c>
      <c r="F1406" s="318"/>
      <c r="G1406" s="248"/>
      <c r="H1406" s="262"/>
      <c r="I1406" s="249"/>
      <c r="J1406" s="262"/>
      <c r="K1406" s="262"/>
      <c r="L1406" s="263"/>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7" cm="1">
        <f t="array" ref="E1407">IF(INDEX(I:I,ROW())&lt;&gt;"",VALUE(TRIM(LEFT(INDEX(I:I,ROW()),6))),0)</f>
        <v>0</v>
      </c>
      <c r="F1407" s="318"/>
      <c r="G1407" s="248"/>
      <c r="H1407" s="262"/>
      <c r="I1407" s="249"/>
      <c r="J1407" s="262"/>
      <c r="K1407" s="262"/>
      <c r="L1407" s="263"/>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7" cm="1">
        <f t="array" ref="E1408">IF(INDEX(I:I,ROW())&lt;&gt;"",VALUE(TRIM(LEFT(INDEX(I:I,ROW()),6))),0)</f>
        <v>0</v>
      </c>
      <c r="F1408" s="318"/>
      <c r="G1408" s="248"/>
      <c r="H1408" s="262"/>
      <c r="I1408" s="249"/>
      <c r="J1408" s="262"/>
      <c r="K1408" s="262"/>
      <c r="L1408" s="263"/>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7" cm="1">
        <f t="array" ref="E1409">IF(INDEX(I:I,ROW())&lt;&gt;"",VALUE(TRIM(LEFT(INDEX(I:I,ROW()),6))),0)</f>
        <v>0</v>
      </c>
      <c r="F1409" s="318"/>
      <c r="G1409" s="248"/>
      <c r="H1409" s="262"/>
      <c r="I1409" s="249"/>
      <c r="J1409" s="262"/>
      <c r="K1409" s="262"/>
      <c r="L1409" s="263"/>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7" cm="1">
        <f t="array" ref="E1410">IF(INDEX(I:I,ROW())&lt;&gt;"",VALUE(TRIM(LEFT(INDEX(I:I,ROW()),6))),0)</f>
        <v>0</v>
      </c>
      <c r="F1410" s="318"/>
      <c r="G1410" s="248"/>
      <c r="H1410" s="262"/>
      <c r="I1410" s="249"/>
      <c r="J1410" s="262"/>
      <c r="K1410" s="262"/>
      <c r="L1410" s="263"/>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7" cm="1">
        <f t="array" ref="E1411">IF(INDEX(I:I,ROW())&lt;&gt;"",VALUE(TRIM(LEFT(INDEX(I:I,ROW()),6))),0)</f>
        <v>0</v>
      </c>
      <c r="F1411" s="318"/>
      <c r="G1411" s="248"/>
      <c r="H1411" s="262"/>
      <c r="I1411" s="249"/>
      <c r="J1411" s="262"/>
      <c r="K1411" s="262"/>
      <c r="L1411" s="263"/>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7" cm="1">
        <f t="array" ref="E1412">IF(INDEX(I:I,ROW())&lt;&gt;"",VALUE(TRIM(LEFT(INDEX(I:I,ROW()),6))),0)</f>
        <v>0</v>
      </c>
      <c r="F1412" s="318"/>
      <c r="G1412" s="248"/>
      <c r="H1412" s="262"/>
      <c r="I1412" s="249"/>
      <c r="J1412" s="262"/>
      <c r="K1412" s="262"/>
      <c r="L1412" s="263"/>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7" cm="1">
        <f t="array" ref="E1413">IF(INDEX(I:I,ROW())&lt;&gt;"",VALUE(TRIM(LEFT(INDEX(I:I,ROW()),6))),0)</f>
        <v>0</v>
      </c>
      <c r="F1413" s="318"/>
      <c r="G1413" s="248"/>
      <c r="H1413" s="262"/>
      <c r="I1413" s="249"/>
      <c r="J1413" s="262"/>
      <c r="K1413" s="262"/>
      <c r="L1413" s="263"/>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7" cm="1">
        <f t="array" ref="E1414">IF(INDEX(I:I,ROW())&lt;&gt;"",VALUE(TRIM(LEFT(INDEX(I:I,ROW()),6))),0)</f>
        <v>0</v>
      </c>
      <c r="F1414" s="318"/>
      <c r="G1414" s="248"/>
      <c r="H1414" s="262"/>
      <c r="I1414" s="249"/>
      <c r="J1414" s="262"/>
      <c r="K1414" s="262"/>
      <c r="L1414" s="263"/>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7" cm="1">
        <f t="array" ref="E1415">IF(INDEX(I:I,ROW())&lt;&gt;"",VALUE(TRIM(LEFT(INDEX(I:I,ROW()),6))),0)</f>
        <v>0</v>
      </c>
      <c r="F1415" s="318"/>
      <c r="G1415" s="248"/>
      <c r="H1415" s="262"/>
      <c r="I1415" s="249"/>
      <c r="J1415" s="262"/>
      <c r="K1415" s="262"/>
      <c r="L1415" s="263"/>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7" cm="1">
        <f t="array" ref="E1416">IF(INDEX(I:I,ROW())&lt;&gt;"",VALUE(TRIM(LEFT(INDEX(I:I,ROW()),6))),0)</f>
        <v>0</v>
      </c>
      <c r="F1416" s="318"/>
      <c r="G1416" s="248"/>
      <c r="H1416" s="262"/>
      <c r="I1416" s="249"/>
      <c r="J1416" s="262"/>
      <c r="K1416" s="262"/>
      <c r="L1416" s="263"/>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7" cm="1">
        <f t="array" ref="E1417">IF(INDEX(I:I,ROW())&lt;&gt;"",VALUE(TRIM(LEFT(INDEX(I:I,ROW()),6))),0)</f>
        <v>0</v>
      </c>
      <c r="F1417" s="318"/>
      <c r="G1417" s="248"/>
      <c r="H1417" s="262"/>
      <c r="I1417" s="249"/>
      <c r="J1417" s="262"/>
      <c r="K1417" s="262"/>
      <c r="L1417" s="263"/>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7" cm="1">
        <f t="array" ref="E1418">IF(INDEX(I:I,ROW())&lt;&gt;"",VALUE(TRIM(LEFT(INDEX(I:I,ROW()),6))),0)</f>
        <v>0</v>
      </c>
      <c r="F1418" s="318"/>
      <c r="G1418" s="248"/>
      <c r="H1418" s="262"/>
      <c r="I1418" s="249"/>
      <c r="J1418" s="262"/>
      <c r="K1418" s="262"/>
      <c r="L1418" s="263"/>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7" cm="1">
        <f t="array" ref="E1419">IF(INDEX(I:I,ROW())&lt;&gt;"",VALUE(TRIM(LEFT(INDEX(I:I,ROW()),6))),0)</f>
        <v>0</v>
      </c>
      <c r="F1419" s="318"/>
      <c r="G1419" s="248"/>
      <c r="H1419" s="262"/>
      <c r="I1419" s="249"/>
      <c r="J1419" s="262"/>
      <c r="K1419" s="262"/>
      <c r="L1419" s="263"/>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7" cm="1">
        <f t="array" ref="E1420">IF(INDEX(I:I,ROW())&lt;&gt;"",VALUE(TRIM(LEFT(INDEX(I:I,ROW()),6))),0)</f>
        <v>0</v>
      </c>
      <c r="F1420" s="318"/>
      <c r="G1420" s="248"/>
      <c r="H1420" s="262"/>
      <c r="I1420" s="249"/>
      <c r="J1420" s="262"/>
      <c r="K1420" s="262"/>
      <c r="L1420" s="263"/>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7" cm="1">
        <f t="array" ref="E1421">IF(INDEX(I:I,ROW())&lt;&gt;"",VALUE(TRIM(LEFT(INDEX(I:I,ROW()),6))),0)</f>
        <v>0</v>
      </c>
      <c r="F1421" s="318"/>
      <c r="G1421" s="248"/>
      <c r="H1421" s="262"/>
      <c r="I1421" s="249"/>
      <c r="J1421" s="262"/>
      <c r="K1421" s="262"/>
      <c r="L1421" s="263"/>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7" cm="1">
        <f t="array" ref="E1422">IF(INDEX(I:I,ROW())&lt;&gt;"",VALUE(TRIM(LEFT(INDEX(I:I,ROW()),6))),0)</f>
        <v>0</v>
      </c>
      <c r="F1422" s="318"/>
      <c r="G1422" s="248"/>
      <c r="H1422" s="262"/>
      <c r="I1422" s="249"/>
      <c r="J1422" s="262"/>
      <c r="K1422" s="262"/>
      <c r="L1422" s="263"/>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7" cm="1">
        <f t="array" ref="E1423">IF(INDEX(I:I,ROW())&lt;&gt;"",VALUE(TRIM(LEFT(INDEX(I:I,ROW()),6))),0)</f>
        <v>0</v>
      </c>
      <c r="F1423" s="318"/>
      <c r="G1423" s="248"/>
      <c r="H1423" s="262"/>
      <c r="I1423" s="249"/>
      <c r="J1423" s="262"/>
      <c r="K1423" s="262"/>
      <c r="L1423" s="263"/>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7" cm="1">
        <f t="array" ref="E1424">IF(INDEX(I:I,ROW())&lt;&gt;"",VALUE(TRIM(LEFT(INDEX(I:I,ROW()),6))),0)</f>
        <v>0</v>
      </c>
      <c r="F1424" s="318"/>
      <c r="G1424" s="248"/>
      <c r="H1424" s="262"/>
      <c r="I1424" s="249"/>
      <c r="J1424" s="262"/>
      <c r="K1424" s="262"/>
      <c r="L1424" s="263"/>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7" cm="1">
        <f t="array" ref="E1425">IF(INDEX(I:I,ROW())&lt;&gt;"",VALUE(TRIM(LEFT(INDEX(I:I,ROW()),6))),0)</f>
        <v>0</v>
      </c>
      <c r="F1425" s="318"/>
      <c r="G1425" s="248"/>
      <c r="H1425" s="262"/>
      <c r="I1425" s="249"/>
      <c r="J1425" s="262"/>
      <c r="K1425" s="262"/>
      <c r="L1425" s="263"/>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7" cm="1">
        <f t="array" ref="E1426">IF(INDEX(I:I,ROW())&lt;&gt;"",VALUE(TRIM(LEFT(INDEX(I:I,ROW()),6))),0)</f>
        <v>0</v>
      </c>
      <c r="F1426" s="318"/>
      <c r="G1426" s="248"/>
      <c r="H1426" s="262"/>
      <c r="I1426" s="249"/>
      <c r="J1426" s="262"/>
      <c r="K1426" s="262"/>
      <c r="L1426" s="263"/>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7" cm="1">
        <f t="array" ref="E1427">IF(INDEX(I:I,ROW())&lt;&gt;"",VALUE(TRIM(LEFT(INDEX(I:I,ROW()),6))),0)</f>
        <v>0</v>
      </c>
      <c r="F1427" s="318"/>
      <c r="G1427" s="248"/>
      <c r="H1427" s="262"/>
      <c r="I1427" s="249"/>
      <c r="J1427" s="262"/>
      <c r="K1427" s="262"/>
      <c r="L1427" s="263"/>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7" cm="1">
        <f t="array" ref="E1428">IF(INDEX(I:I,ROW())&lt;&gt;"",VALUE(TRIM(LEFT(INDEX(I:I,ROW()),6))),0)</f>
        <v>0</v>
      </c>
      <c r="F1428" s="318"/>
      <c r="G1428" s="248"/>
      <c r="H1428" s="262"/>
      <c r="I1428" s="249"/>
      <c r="J1428" s="262"/>
      <c r="K1428" s="262"/>
      <c r="L1428" s="263"/>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7" cm="1">
        <f t="array" ref="E1429">IF(INDEX(I:I,ROW())&lt;&gt;"",VALUE(TRIM(LEFT(INDEX(I:I,ROW()),6))),0)</f>
        <v>0</v>
      </c>
      <c r="F1429" s="318"/>
      <c r="G1429" s="248"/>
      <c r="H1429" s="262"/>
      <c r="I1429" s="249"/>
      <c r="J1429" s="262"/>
      <c r="K1429" s="262"/>
      <c r="L1429" s="263"/>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7" cm="1">
        <f t="array" ref="E1430">IF(INDEX(I:I,ROW())&lt;&gt;"",VALUE(TRIM(LEFT(INDEX(I:I,ROW()),6))),0)</f>
        <v>0</v>
      </c>
      <c r="F1430" s="318"/>
      <c r="G1430" s="248"/>
      <c r="H1430" s="262"/>
      <c r="I1430" s="249"/>
      <c r="J1430" s="262"/>
      <c r="K1430" s="262"/>
      <c r="L1430" s="263"/>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7" cm="1">
        <f t="array" ref="E1431">IF(INDEX(I:I,ROW())&lt;&gt;"",VALUE(TRIM(LEFT(INDEX(I:I,ROW()),6))),0)</f>
        <v>0</v>
      </c>
      <c r="F1431" s="318"/>
      <c r="G1431" s="248"/>
      <c r="H1431" s="262"/>
      <c r="I1431" s="249"/>
      <c r="J1431" s="262"/>
      <c r="K1431" s="262"/>
      <c r="L1431" s="263"/>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7" cm="1">
        <f t="array" ref="E1432">IF(INDEX(I:I,ROW())&lt;&gt;"",VALUE(TRIM(LEFT(INDEX(I:I,ROW()),6))),0)</f>
        <v>0</v>
      </c>
      <c r="F1432" s="318"/>
      <c r="G1432" s="248"/>
      <c r="H1432" s="262"/>
      <c r="I1432" s="249"/>
      <c r="J1432" s="262"/>
      <c r="K1432" s="262"/>
      <c r="L1432" s="263"/>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7" cm="1">
        <f t="array" ref="E1433">IF(INDEX(I:I,ROW())&lt;&gt;"",VALUE(TRIM(LEFT(INDEX(I:I,ROW()),6))),0)</f>
        <v>0</v>
      </c>
      <c r="F1433" s="318"/>
      <c r="G1433" s="248"/>
      <c r="H1433" s="262"/>
      <c r="I1433" s="249"/>
      <c r="J1433" s="262"/>
      <c r="K1433" s="262"/>
      <c r="L1433" s="263"/>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7" cm="1">
        <f t="array" ref="E1434">IF(INDEX(I:I,ROW())&lt;&gt;"",VALUE(TRIM(LEFT(INDEX(I:I,ROW()),6))),0)</f>
        <v>0</v>
      </c>
      <c r="F1434" s="318"/>
      <c r="G1434" s="248"/>
      <c r="H1434" s="262"/>
      <c r="I1434" s="249"/>
      <c r="J1434" s="262"/>
      <c r="K1434" s="262"/>
      <c r="L1434" s="263"/>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7" cm="1">
        <f t="array" ref="E1435">IF(INDEX(I:I,ROW())&lt;&gt;"",VALUE(TRIM(LEFT(INDEX(I:I,ROW()),6))),0)</f>
        <v>0</v>
      </c>
      <c r="F1435" s="318"/>
      <c r="G1435" s="248"/>
      <c r="H1435" s="262"/>
      <c r="I1435" s="249"/>
      <c r="J1435" s="262"/>
      <c r="K1435" s="262"/>
      <c r="L1435" s="263"/>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7" cm="1">
        <f t="array" ref="E1436">IF(INDEX(I:I,ROW())&lt;&gt;"",VALUE(TRIM(LEFT(INDEX(I:I,ROW()),6))),0)</f>
        <v>0</v>
      </c>
      <c r="F1436" s="318"/>
      <c r="G1436" s="248"/>
      <c r="H1436" s="262"/>
      <c r="I1436" s="249"/>
      <c r="J1436" s="262"/>
      <c r="K1436" s="262"/>
      <c r="L1436" s="263"/>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7" cm="1">
        <f t="array" ref="E1437">IF(INDEX(I:I,ROW())&lt;&gt;"",VALUE(TRIM(LEFT(INDEX(I:I,ROW()),6))),0)</f>
        <v>0</v>
      </c>
      <c r="F1437" s="318"/>
      <c r="G1437" s="248"/>
      <c r="H1437" s="262"/>
      <c r="I1437" s="249"/>
      <c r="J1437" s="262"/>
      <c r="K1437" s="262"/>
      <c r="L1437" s="263"/>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7" cm="1">
        <f t="array" ref="E1438">IF(INDEX(I:I,ROW())&lt;&gt;"",VALUE(TRIM(LEFT(INDEX(I:I,ROW()),6))),0)</f>
        <v>0</v>
      </c>
      <c r="F1438" s="318"/>
      <c r="G1438" s="248"/>
      <c r="H1438" s="262"/>
      <c r="I1438" s="249"/>
      <c r="J1438" s="262"/>
      <c r="K1438" s="262"/>
      <c r="L1438" s="263"/>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7" cm="1">
        <f t="array" ref="E1439">IF(INDEX(I:I,ROW())&lt;&gt;"",VALUE(TRIM(LEFT(INDEX(I:I,ROW()),6))),0)</f>
        <v>0</v>
      </c>
      <c r="F1439" s="318"/>
      <c r="G1439" s="248"/>
      <c r="H1439" s="262"/>
      <c r="I1439" s="249"/>
      <c r="J1439" s="262"/>
      <c r="K1439" s="262"/>
      <c r="L1439" s="263"/>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7" cm="1">
        <f t="array" ref="E1440">IF(INDEX(I:I,ROW())&lt;&gt;"",VALUE(TRIM(LEFT(INDEX(I:I,ROW()),6))),0)</f>
        <v>0</v>
      </c>
      <c r="F1440" s="318"/>
      <c r="G1440" s="248"/>
      <c r="H1440" s="262"/>
      <c r="I1440" s="249"/>
      <c r="J1440" s="262"/>
      <c r="K1440" s="262"/>
      <c r="L1440" s="263"/>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7" cm="1">
        <f t="array" ref="E1441">IF(INDEX(I:I,ROW())&lt;&gt;"",VALUE(TRIM(LEFT(INDEX(I:I,ROW()),6))),0)</f>
        <v>0</v>
      </c>
      <c r="F1441" s="318"/>
      <c r="G1441" s="248"/>
      <c r="H1441" s="262"/>
      <c r="I1441" s="249"/>
      <c r="J1441" s="262"/>
      <c r="K1441" s="262"/>
      <c r="L1441" s="263"/>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7" cm="1">
        <f t="array" ref="E1442">IF(INDEX(I:I,ROW())&lt;&gt;"",VALUE(TRIM(LEFT(INDEX(I:I,ROW()),6))),0)</f>
        <v>0</v>
      </c>
      <c r="F1442" s="318"/>
      <c r="G1442" s="248"/>
      <c r="H1442" s="262"/>
      <c r="I1442" s="249"/>
      <c r="J1442" s="262"/>
      <c r="K1442" s="262"/>
      <c r="L1442" s="263"/>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7" cm="1">
        <f t="array" ref="E1443">IF(INDEX(I:I,ROW())&lt;&gt;"",VALUE(TRIM(LEFT(INDEX(I:I,ROW()),6))),0)</f>
        <v>0</v>
      </c>
      <c r="F1443" s="318"/>
      <c r="G1443" s="248"/>
      <c r="H1443" s="262"/>
      <c r="I1443" s="249"/>
      <c r="J1443" s="262"/>
      <c r="K1443" s="262"/>
      <c r="L1443" s="263"/>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7" cm="1">
        <f t="array" ref="E1444">IF(INDEX(I:I,ROW())&lt;&gt;"",VALUE(TRIM(LEFT(INDEX(I:I,ROW()),6))),0)</f>
        <v>0</v>
      </c>
      <c r="F1444" s="318"/>
      <c r="G1444" s="248"/>
      <c r="H1444" s="262"/>
      <c r="I1444" s="249"/>
      <c r="J1444" s="262"/>
      <c r="K1444" s="262"/>
      <c r="L1444" s="263"/>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7" cm="1">
        <f t="array" ref="E1445">IF(INDEX(I:I,ROW())&lt;&gt;"",VALUE(TRIM(LEFT(INDEX(I:I,ROW()),6))),0)</f>
        <v>0</v>
      </c>
      <c r="F1445" s="318"/>
      <c r="G1445" s="248"/>
      <c r="H1445" s="262"/>
      <c r="I1445" s="249"/>
      <c r="J1445" s="262"/>
      <c r="K1445" s="262"/>
      <c r="L1445" s="263"/>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7" cm="1">
        <f t="array" ref="E1446">IF(INDEX(I:I,ROW())&lt;&gt;"",VALUE(TRIM(LEFT(INDEX(I:I,ROW()),6))),0)</f>
        <v>0</v>
      </c>
      <c r="F1446" s="318"/>
      <c r="G1446" s="248"/>
      <c r="H1446" s="262"/>
      <c r="I1446" s="249"/>
      <c r="J1446" s="262"/>
      <c r="K1446" s="262"/>
      <c r="L1446" s="263"/>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7" cm="1">
        <f t="array" ref="E1447">IF(INDEX(I:I,ROW())&lt;&gt;"",VALUE(TRIM(LEFT(INDEX(I:I,ROW()),6))),0)</f>
        <v>0</v>
      </c>
      <c r="F1447" s="318"/>
      <c r="G1447" s="248"/>
      <c r="H1447" s="262"/>
      <c r="I1447" s="249"/>
      <c r="J1447" s="262"/>
      <c r="K1447" s="262"/>
      <c r="L1447" s="263"/>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7" cm="1">
        <f t="array" ref="E1448">IF(INDEX(I:I,ROW())&lt;&gt;"",VALUE(TRIM(LEFT(INDEX(I:I,ROW()),6))),0)</f>
        <v>0</v>
      </c>
      <c r="F1448" s="318"/>
      <c r="G1448" s="248"/>
      <c r="H1448" s="262"/>
      <c r="I1448" s="249"/>
      <c r="J1448" s="262"/>
      <c r="K1448" s="262"/>
      <c r="L1448" s="263"/>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7" cm="1">
        <f t="array" ref="E1449">IF(INDEX(I:I,ROW())&lt;&gt;"",VALUE(TRIM(LEFT(INDEX(I:I,ROW()),6))),0)</f>
        <v>0</v>
      </c>
      <c r="F1449" s="318"/>
      <c r="G1449" s="248"/>
      <c r="H1449" s="262"/>
      <c r="I1449" s="249"/>
      <c r="J1449" s="262"/>
      <c r="K1449" s="262"/>
      <c r="L1449" s="263"/>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7" cm="1">
        <f t="array" ref="E1450">IF(INDEX(I:I,ROW())&lt;&gt;"",VALUE(TRIM(LEFT(INDEX(I:I,ROW()),6))),0)</f>
        <v>0</v>
      </c>
      <c r="F1450" s="318"/>
      <c r="G1450" s="248"/>
      <c r="H1450" s="262"/>
      <c r="I1450" s="249"/>
      <c r="J1450" s="262"/>
      <c r="K1450" s="262"/>
      <c r="L1450" s="263"/>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7" cm="1">
        <f t="array" ref="E1451">IF(INDEX(I:I,ROW())&lt;&gt;"",VALUE(TRIM(LEFT(INDEX(I:I,ROW()),6))),0)</f>
        <v>0</v>
      </c>
      <c r="F1451" s="318"/>
      <c r="G1451" s="248"/>
      <c r="H1451" s="262"/>
      <c r="I1451" s="249"/>
      <c r="J1451" s="262"/>
      <c r="K1451" s="262"/>
      <c r="L1451" s="263"/>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7" cm="1">
        <f t="array" ref="E1452">IF(INDEX(I:I,ROW())&lt;&gt;"",VALUE(TRIM(LEFT(INDEX(I:I,ROW()),6))),0)</f>
        <v>0</v>
      </c>
      <c r="F1452" s="318"/>
      <c r="G1452" s="248"/>
      <c r="H1452" s="262"/>
      <c r="I1452" s="249"/>
      <c r="J1452" s="262"/>
      <c r="K1452" s="262"/>
      <c r="L1452" s="263"/>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7" cm="1">
        <f t="array" ref="E1453">IF(INDEX(I:I,ROW())&lt;&gt;"",VALUE(TRIM(LEFT(INDEX(I:I,ROW()),6))),0)</f>
        <v>0</v>
      </c>
      <c r="F1453" s="318"/>
      <c r="G1453" s="248"/>
      <c r="H1453" s="262"/>
      <c r="I1453" s="249"/>
      <c r="J1453" s="262"/>
      <c r="K1453" s="262"/>
      <c r="L1453" s="263"/>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7" cm="1">
        <f t="array" ref="E1454">IF(INDEX(I:I,ROW())&lt;&gt;"",VALUE(TRIM(LEFT(INDEX(I:I,ROW()),6))),0)</f>
        <v>0</v>
      </c>
      <c r="F1454" s="318"/>
      <c r="G1454" s="248"/>
      <c r="H1454" s="262"/>
      <c r="I1454" s="249"/>
      <c r="J1454" s="262"/>
      <c r="K1454" s="262"/>
      <c r="L1454" s="263"/>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7" cm="1">
        <f t="array" ref="E1455">IF(INDEX(I:I,ROW())&lt;&gt;"",VALUE(TRIM(LEFT(INDEX(I:I,ROW()),6))),0)</f>
        <v>0</v>
      </c>
      <c r="F1455" s="318"/>
      <c r="G1455" s="248"/>
      <c r="H1455" s="262"/>
      <c r="I1455" s="249"/>
      <c r="J1455" s="262"/>
      <c r="K1455" s="262"/>
      <c r="L1455" s="263"/>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7" cm="1">
        <f t="array" ref="E1456">IF(INDEX(I:I,ROW())&lt;&gt;"",VALUE(TRIM(LEFT(INDEX(I:I,ROW()),6))),0)</f>
        <v>0</v>
      </c>
      <c r="F1456" s="318"/>
      <c r="G1456" s="248"/>
      <c r="H1456" s="262"/>
      <c r="I1456" s="249"/>
      <c r="J1456" s="262"/>
      <c r="K1456" s="262"/>
      <c r="L1456" s="263"/>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7" cm="1">
        <f t="array" ref="E1457">IF(INDEX(I:I,ROW())&lt;&gt;"",VALUE(TRIM(LEFT(INDEX(I:I,ROW()),6))),0)</f>
        <v>0</v>
      </c>
      <c r="F1457" s="318"/>
      <c r="G1457" s="248"/>
      <c r="H1457" s="262"/>
      <c r="I1457" s="249"/>
      <c r="J1457" s="262"/>
      <c r="K1457" s="262"/>
      <c r="L1457" s="263"/>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7" cm="1">
        <f t="array" ref="E1458">IF(INDEX(I:I,ROW())&lt;&gt;"",VALUE(TRIM(LEFT(INDEX(I:I,ROW()),6))),0)</f>
        <v>0</v>
      </c>
      <c r="F1458" s="318"/>
      <c r="G1458" s="248"/>
      <c r="H1458" s="262"/>
      <c r="I1458" s="249"/>
      <c r="J1458" s="262"/>
      <c r="K1458" s="262"/>
      <c r="L1458" s="263"/>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7" cm="1">
        <f t="array" ref="E1459">IF(INDEX(I:I,ROW())&lt;&gt;"",VALUE(TRIM(LEFT(INDEX(I:I,ROW()),6))),0)</f>
        <v>0</v>
      </c>
      <c r="F1459" s="318"/>
      <c r="G1459" s="248"/>
      <c r="H1459" s="262"/>
      <c r="I1459" s="249"/>
      <c r="J1459" s="262"/>
      <c r="K1459" s="262"/>
      <c r="L1459" s="263"/>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7" cm="1">
        <f t="array" ref="E1460">IF(INDEX(I:I,ROW())&lt;&gt;"",VALUE(TRIM(LEFT(INDEX(I:I,ROW()),6))),0)</f>
        <v>0</v>
      </c>
      <c r="F1460" s="318"/>
      <c r="G1460" s="248"/>
      <c r="H1460" s="262"/>
      <c r="I1460" s="249"/>
      <c r="J1460" s="262"/>
      <c r="K1460" s="262"/>
      <c r="L1460" s="263"/>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7" cm="1">
        <f t="array" ref="E1461">IF(INDEX(I:I,ROW())&lt;&gt;"",VALUE(TRIM(LEFT(INDEX(I:I,ROW()),6))),0)</f>
        <v>0</v>
      </c>
      <c r="F1461" s="318"/>
      <c r="G1461" s="248"/>
      <c r="H1461" s="262"/>
      <c r="I1461" s="249"/>
      <c r="J1461" s="262"/>
      <c r="K1461" s="262"/>
      <c r="L1461" s="263"/>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7" cm="1">
        <f t="array" ref="E1462">IF(INDEX(I:I,ROW())&lt;&gt;"",VALUE(TRIM(LEFT(INDEX(I:I,ROW()),6))),0)</f>
        <v>0</v>
      </c>
      <c r="F1462" s="318"/>
      <c r="G1462" s="248"/>
      <c r="H1462" s="262"/>
      <c r="I1462" s="249"/>
      <c r="J1462" s="262"/>
      <c r="K1462" s="262"/>
      <c r="L1462" s="263"/>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7" cm="1">
        <f t="array" ref="E1463">IF(INDEX(I:I,ROW())&lt;&gt;"",VALUE(TRIM(LEFT(INDEX(I:I,ROW()),6))),0)</f>
        <v>0</v>
      </c>
      <c r="F1463" s="318"/>
      <c r="G1463" s="248"/>
      <c r="H1463" s="262"/>
      <c r="I1463" s="249"/>
      <c r="J1463" s="262"/>
      <c r="K1463" s="262"/>
      <c r="L1463" s="263"/>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7" cm="1">
        <f t="array" ref="E1464">IF(INDEX(I:I,ROW())&lt;&gt;"",VALUE(TRIM(LEFT(INDEX(I:I,ROW()),6))),0)</f>
        <v>0</v>
      </c>
      <c r="F1464" s="318"/>
      <c r="G1464" s="248"/>
      <c r="H1464" s="262"/>
      <c r="I1464" s="249"/>
      <c r="J1464" s="262"/>
      <c r="K1464" s="262"/>
      <c r="L1464" s="263"/>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7" cm="1">
        <f t="array" ref="E1465">IF(INDEX(I:I,ROW())&lt;&gt;"",VALUE(TRIM(LEFT(INDEX(I:I,ROW()),6))),0)</f>
        <v>0</v>
      </c>
      <c r="F1465" s="318"/>
      <c r="G1465" s="248"/>
      <c r="H1465" s="262"/>
      <c r="I1465" s="249"/>
      <c r="J1465" s="262"/>
      <c r="K1465" s="262"/>
      <c r="L1465" s="263"/>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7" cm="1">
        <f t="array" ref="E1466">IF(INDEX(I:I,ROW())&lt;&gt;"",VALUE(TRIM(LEFT(INDEX(I:I,ROW()),6))),0)</f>
        <v>0</v>
      </c>
      <c r="F1466" s="318"/>
      <c r="G1466" s="248"/>
      <c r="H1466" s="262"/>
      <c r="I1466" s="249"/>
      <c r="J1466" s="262"/>
      <c r="K1466" s="262"/>
      <c r="L1466" s="263"/>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7" cm="1">
        <f t="array" ref="E1467">IF(INDEX(I:I,ROW())&lt;&gt;"",VALUE(TRIM(LEFT(INDEX(I:I,ROW()),6))),0)</f>
        <v>0</v>
      </c>
      <c r="F1467" s="318"/>
      <c r="G1467" s="248"/>
      <c r="H1467" s="262"/>
      <c r="I1467" s="249"/>
      <c r="J1467" s="262"/>
      <c r="K1467" s="262"/>
      <c r="L1467" s="263"/>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7" cm="1">
        <f t="array" ref="E1468">IF(INDEX(I:I,ROW())&lt;&gt;"",VALUE(TRIM(LEFT(INDEX(I:I,ROW()),6))),0)</f>
        <v>0</v>
      </c>
      <c r="F1468" s="318"/>
      <c r="G1468" s="248"/>
      <c r="H1468" s="262"/>
      <c r="I1468" s="249"/>
      <c r="J1468" s="262"/>
      <c r="K1468" s="262"/>
      <c r="L1468" s="263"/>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7" cm="1">
        <f t="array" ref="E1469">IF(INDEX(I:I,ROW())&lt;&gt;"",VALUE(TRIM(LEFT(INDEX(I:I,ROW()),6))),0)</f>
        <v>0</v>
      </c>
      <c r="F1469" s="318"/>
      <c r="G1469" s="248"/>
      <c r="H1469" s="262"/>
      <c r="I1469" s="249"/>
      <c r="J1469" s="262"/>
      <c r="K1469" s="262"/>
      <c r="L1469" s="263"/>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7" cm="1">
        <f t="array" ref="E1470">IF(INDEX(I:I,ROW())&lt;&gt;"",VALUE(TRIM(LEFT(INDEX(I:I,ROW()),6))),0)</f>
        <v>0</v>
      </c>
      <c r="F1470" s="318"/>
      <c r="G1470" s="248"/>
      <c r="H1470" s="262"/>
      <c r="I1470" s="249"/>
      <c r="J1470" s="262"/>
      <c r="K1470" s="262"/>
      <c r="L1470" s="263"/>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7" cm="1">
        <f t="array" ref="E1471">IF(INDEX(I:I,ROW())&lt;&gt;"",VALUE(TRIM(LEFT(INDEX(I:I,ROW()),6))),0)</f>
        <v>0</v>
      </c>
      <c r="F1471" s="318"/>
      <c r="G1471" s="248"/>
      <c r="H1471" s="262"/>
      <c r="I1471" s="249"/>
      <c r="J1471" s="262"/>
      <c r="K1471" s="262"/>
      <c r="L1471" s="263"/>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7" cm="1">
        <f t="array" ref="E1472">IF(INDEX(I:I,ROW())&lt;&gt;"",VALUE(TRIM(LEFT(INDEX(I:I,ROW()),6))),0)</f>
        <v>0</v>
      </c>
      <c r="F1472" s="318"/>
      <c r="G1472" s="248"/>
      <c r="H1472" s="262"/>
      <c r="I1472" s="249"/>
      <c r="J1472" s="262"/>
      <c r="K1472" s="262"/>
      <c r="L1472" s="263"/>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7" cm="1">
        <f t="array" ref="E1473">IF(INDEX(I:I,ROW())&lt;&gt;"",VALUE(TRIM(LEFT(INDEX(I:I,ROW()),6))),0)</f>
        <v>0</v>
      </c>
      <c r="F1473" s="318"/>
      <c r="G1473" s="248"/>
      <c r="H1473" s="262"/>
      <c r="I1473" s="249"/>
      <c r="J1473" s="262"/>
      <c r="K1473" s="262"/>
      <c r="L1473" s="263"/>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7" cm="1">
        <f t="array" ref="E1474">IF(INDEX(I:I,ROW())&lt;&gt;"",VALUE(TRIM(LEFT(INDEX(I:I,ROW()),6))),0)</f>
        <v>0</v>
      </c>
      <c r="F1474" s="318"/>
      <c r="G1474" s="248"/>
      <c r="H1474" s="262"/>
      <c r="I1474" s="249"/>
      <c r="J1474" s="262"/>
      <c r="K1474" s="262"/>
      <c r="L1474" s="263"/>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7" cm="1">
        <f t="array" ref="E1475">IF(INDEX(I:I,ROW())&lt;&gt;"",VALUE(TRIM(LEFT(INDEX(I:I,ROW()),6))),0)</f>
        <v>0</v>
      </c>
      <c r="F1475" s="318"/>
      <c r="G1475" s="248"/>
      <c r="H1475" s="262"/>
      <c r="I1475" s="249"/>
      <c r="J1475" s="262"/>
      <c r="K1475" s="262"/>
      <c r="L1475" s="263"/>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7" cm="1">
        <f t="array" ref="E1476">IF(INDEX(I:I,ROW())&lt;&gt;"",VALUE(TRIM(LEFT(INDEX(I:I,ROW()),6))),0)</f>
        <v>0</v>
      </c>
      <c r="F1476" s="318"/>
      <c r="G1476" s="248"/>
      <c r="H1476" s="262"/>
      <c r="I1476" s="249"/>
      <c r="J1476" s="262"/>
      <c r="K1476" s="262"/>
      <c r="L1476" s="263"/>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7" cm="1">
        <f t="array" ref="E1477">IF(INDEX(I:I,ROW())&lt;&gt;"",VALUE(TRIM(LEFT(INDEX(I:I,ROW()),6))),0)</f>
        <v>0</v>
      </c>
      <c r="F1477" s="318"/>
      <c r="G1477" s="248"/>
      <c r="H1477" s="262"/>
      <c r="I1477" s="249"/>
      <c r="J1477" s="262"/>
      <c r="K1477" s="262"/>
      <c r="L1477" s="263"/>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7" cm="1">
        <f t="array" ref="E1478">IF(INDEX(I:I,ROW())&lt;&gt;"",VALUE(TRIM(LEFT(INDEX(I:I,ROW()),6))),0)</f>
        <v>0</v>
      </c>
      <c r="F1478" s="318"/>
      <c r="G1478" s="248"/>
      <c r="H1478" s="262"/>
      <c r="I1478" s="249"/>
      <c r="J1478" s="262"/>
      <c r="K1478" s="262"/>
      <c r="L1478" s="263"/>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7" cm="1">
        <f t="array" ref="E1479">IF(INDEX(I:I,ROW())&lt;&gt;"",VALUE(TRIM(LEFT(INDEX(I:I,ROW()),6))),0)</f>
        <v>0</v>
      </c>
      <c r="F1479" s="318"/>
      <c r="G1479" s="248"/>
      <c r="H1479" s="262"/>
      <c r="I1479" s="249"/>
      <c r="J1479" s="262"/>
      <c r="K1479" s="262"/>
      <c r="L1479" s="263"/>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7" cm="1">
        <f t="array" ref="E1480">IF(INDEX(I:I,ROW())&lt;&gt;"",VALUE(TRIM(LEFT(INDEX(I:I,ROW()),6))),0)</f>
        <v>0</v>
      </c>
      <c r="F1480" s="318"/>
      <c r="G1480" s="248"/>
      <c r="H1480" s="262"/>
      <c r="I1480" s="249"/>
      <c r="J1480" s="262"/>
      <c r="K1480" s="262"/>
      <c r="L1480" s="263"/>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7" cm="1">
        <f t="array" ref="E1481">IF(INDEX(I:I,ROW())&lt;&gt;"",VALUE(TRIM(LEFT(INDEX(I:I,ROW()),6))),0)</f>
        <v>0</v>
      </c>
      <c r="F1481" s="318"/>
      <c r="G1481" s="248"/>
      <c r="H1481" s="262"/>
      <c r="I1481" s="249"/>
      <c r="J1481" s="262"/>
      <c r="K1481" s="262"/>
      <c r="L1481" s="263"/>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7" cm="1">
        <f t="array" ref="E1482">IF(INDEX(I:I,ROW())&lt;&gt;"",VALUE(TRIM(LEFT(INDEX(I:I,ROW()),6))),0)</f>
        <v>0</v>
      </c>
      <c r="F1482" s="318"/>
      <c r="G1482" s="248"/>
      <c r="H1482" s="262"/>
      <c r="I1482" s="249"/>
      <c r="J1482" s="262"/>
      <c r="K1482" s="262"/>
      <c r="L1482" s="263"/>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7" cm="1">
        <f t="array" ref="E1483">IF(INDEX(I:I,ROW())&lt;&gt;"",VALUE(TRIM(LEFT(INDEX(I:I,ROW()),6))),0)</f>
        <v>0</v>
      </c>
      <c r="F1483" s="318"/>
      <c r="G1483" s="248"/>
      <c r="H1483" s="262"/>
      <c r="I1483" s="249"/>
      <c r="J1483" s="262"/>
      <c r="K1483" s="262"/>
      <c r="L1483" s="263"/>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7" cm="1">
        <f t="array" ref="E1484">IF(INDEX(I:I,ROW())&lt;&gt;"",VALUE(TRIM(LEFT(INDEX(I:I,ROW()),6))),0)</f>
        <v>0</v>
      </c>
      <c r="F1484" s="318"/>
      <c r="G1484" s="248"/>
      <c r="H1484" s="262"/>
      <c r="I1484" s="249"/>
      <c r="J1484" s="262"/>
      <c r="K1484" s="262"/>
      <c r="L1484" s="263"/>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7" cm="1">
        <f t="array" ref="E1485">IF(INDEX(I:I,ROW())&lt;&gt;"",VALUE(TRIM(LEFT(INDEX(I:I,ROW()),6))),0)</f>
        <v>0</v>
      </c>
      <c r="F1485" s="318"/>
      <c r="G1485" s="248"/>
      <c r="H1485" s="262"/>
      <c r="I1485" s="249"/>
      <c r="J1485" s="262"/>
      <c r="K1485" s="262"/>
      <c r="L1485" s="263"/>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7" cm="1">
        <f t="array" ref="E1486">IF(INDEX(I:I,ROW())&lt;&gt;"",VALUE(TRIM(LEFT(INDEX(I:I,ROW()),6))),0)</f>
        <v>0</v>
      </c>
      <c r="F1486" s="318"/>
      <c r="G1486" s="248"/>
      <c r="H1486" s="262"/>
      <c r="I1486" s="249"/>
      <c r="J1486" s="262"/>
      <c r="K1486" s="262"/>
      <c r="L1486" s="263"/>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7" cm="1">
        <f t="array" ref="E1487">IF(INDEX(I:I,ROW())&lt;&gt;"",VALUE(TRIM(LEFT(INDEX(I:I,ROW()),6))),0)</f>
        <v>0</v>
      </c>
      <c r="F1487" s="318"/>
      <c r="G1487" s="248"/>
      <c r="H1487" s="262"/>
      <c r="I1487" s="249"/>
      <c r="J1487" s="262"/>
      <c r="K1487" s="262"/>
      <c r="L1487" s="263"/>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7" cm="1">
        <f t="array" ref="E1488">IF(INDEX(I:I,ROW())&lt;&gt;"",VALUE(TRIM(LEFT(INDEX(I:I,ROW()),6))),0)</f>
        <v>0</v>
      </c>
      <c r="F1488" s="318"/>
      <c r="G1488" s="248"/>
      <c r="H1488" s="262"/>
      <c r="I1488" s="249"/>
      <c r="J1488" s="262"/>
      <c r="K1488" s="262"/>
      <c r="L1488" s="263"/>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7" cm="1">
        <f t="array" ref="E1489">IF(INDEX(I:I,ROW())&lt;&gt;"",VALUE(TRIM(LEFT(INDEX(I:I,ROW()),6))),0)</f>
        <v>0</v>
      </c>
      <c r="F1489" s="318"/>
      <c r="G1489" s="248"/>
      <c r="H1489" s="262"/>
      <c r="I1489" s="249"/>
      <c r="J1489" s="262"/>
      <c r="K1489" s="262"/>
      <c r="L1489" s="263"/>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7" cm="1">
        <f t="array" ref="E1490">IF(INDEX(I:I,ROW())&lt;&gt;"",VALUE(TRIM(LEFT(INDEX(I:I,ROW()),6))),0)</f>
        <v>0</v>
      </c>
      <c r="F1490" s="318"/>
      <c r="G1490" s="248"/>
      <c r="H1490" s="262"/>
      <c r="I1490" s="249"/>
      <c r="J1490" s="262"/>
      <c r="K1490" s="262"/>
      <c r="L1490" s="263"/>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7" cm="1">
        <f t="array" ref="E1491">IF(INDEX(I:I,ROW())&lt;&gt;"",VALUE(TRIM(LEFT(INDEX(I:I,ROW()),6))),0)</f>
        <v>0</v>
      </c>
      <c r="F1491" s="318"/>
      <c r="G1491" s="248"/>
      <c r="H1491" s="262"/>
      <c r="I1491" s="249"/>
      <c r="J1491" s="262"/>
      <c r="K1491" s="262"/>
      <c r="L1491" s="263"/>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7" cm="1">
        <f t="array" ref="E1492">IF(INDEX(I:I,ROW())&lt;&gt;"",VALUE(TRIM(LEFT(INDEX(I:I,ROW()),6))),0)</f>
        <v>0</v>
      </c>
      <c r="F1492" s="318"/>
      <c r="G1492" s="248"/>
      <c r="H1492" s="262"/>
      <c r="I1492" s="249"/>
      <c r="J1492" s="262"/>
      <c r="K1492" s="262"/>
      <c r="L1492" s="263"/>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7" cm="1">
        <f t="array" ref="E1493">IF(INDEX(I:I,ROW())&lt;&gt;"",VALUE(TRIM(LEFT(INDEX(I:I,ROW()),6))),0)</f>
        <v>0</v>
      </c>
      <c r="F1493" s="318"/>
      <c r="G1493" s="248"/>
      <c r="H1493" s="262"/>
      <c r="I1493" s="249"/>
      <c r="J1493" s="262"/>
      <c r="K1493" s="262"/>
      <c r="L1493" s="263"/>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7" cm="1">
        <f t="array" ref="E1494">IF(INDEX(I:I,ROW())&lt;&gt;"",VALUE(TRIM(LEFT(INDEX(I:I,ROW()),6))),0)</f>
        <v>0</v>
      </c>
      <c r="F1494" s="318"/>
      <c r="G1494" s="248"/>
      <c r="H1494" s="262"/>
      <c r="I1494" s="249"/>
      <c r="J1494" s="262"/>
      <c r="K1494" s="262"/>
      <c r="L1494" s="263"/>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7" cm="1">
        <f t="array" ref="E1495">IF(INDEX(I:I,ROW())&lt;&gt;"",VALUE(TRIM(LEFT(INDEX(I:I,ROW()),6))),0)</f>
        <v>0</v>
      </c>
      <c r="F1495" s="318"/>
      <c r="G1495" s="248"/>
      <c r="H1495" s="262"/>
      <c r="I1495" s="249"/>
      <c r="J1495" s="262"/>
      <c r="K1495" s="262"/>
      <c r="L1495" s="263"/>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7" cm="1">
        <f t="array" ref="E1496">IF(INDEX(I:I,ROW())&lt;&gt;"",VALUE(TRIM(LEFT(INDEX(I:I,ROW()),6))),0)</f>
        <v>0</v>
      </c>
      <c r="F1496" s="318"/>
      <c r="G1496" s="248"/>
      <c r="H1496" s="262"/>
      <c r="I1496" s="249"/>
      <c r="J1496" s="262"/>
      <c r="K1496" s="262"/>
      <c r="L1496" s="263"/>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7" cm="1">
        <f t="array" ref="E1497">IF(INDEX(I:I,ROW())&lt;&gt;"",VALUE(TRIM(LEFT(INDEX(I:I,ROW()),6))),0)</f>
        <v>0</v>
      </c>
      <c r="F1497" s="318"/>
      <c r="G1497" s="248"/>
      <c r="H1497" s="262"/>
      <c r="I1497" s="249"/>
      <c r="J1497" s="262"/>
      <c r="K1497" s="262"/>
      <c r="L1497" s="263"/>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7" cm="1">
        <f t="array" ref="E1498">IF(INDEX(I:I,ROW())&lt;&gt;"",VALUE(TRIM(LEFT(INDEX(I:I,ROW()),6))),0)</f>
        <v>0</v>
      </c>
      <c r="F1498" s="318"/>
      <c r="G1498" s="248"/>
      <c r="H1498" s="262"/>
      <c r="I1498" s="249"/>
      <c r="J1498" s="262"/>
      <c r="K1498" s="262"/>
      <c r="L1498" s="263"/>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7" cm="1">
        <f t="array" ref="E1499">IF(INDEX(I:I,ROW())&lt;&gt;"",VALUE(TRIM(LEFT(INDEX(I:I,ROW()),6))),0)</f>
        <v>0</v>
      </c>
      <c r="F1499" s="318"/>
      <c r="G1499" s="248"/>
      <c r="H1499" s="262"/>
      <c r="I1499" s="249"/>
      <c r="J1499" s="262"/>
      <c r="K1499" s="262"/>
      <c r="L1499" s="263"/>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7" cm="1">
        <f t="array" ref="E1500">IF(INDEX(I:I,ROW())&lt;&gt;"",VALUE(TRIM(LEFT(INDEX(I:I,ROW()),6))),0)</f>
        <v>0</v>
      </c>
      <c r="F1500" s="318"/>
      <c r="G1500" s="248"/>
      <c r="H1500" s="262"/>
      <c r="I1500" s="249"/>
      <c r="J1500" s="262"/>
      <c r="K1500" s="262"/>
      <c r="L1500" s="263"/>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7" cm="1">
        <f t="array" ref="E1501">IF(INDEX(I:I,ROW())&lt;&gt;"",VALUE(TRIM(LEFT(INDEX(I:I,ROW()),6))),0)</f>
        <v>0</v>
      </c>
      <c r="F1501" s="318"/>
      <c r="G1501" s="248"/>
      <c r="H1501" s="262"/>
      <c r="I1501" s="249"/>
      <c r="J1501" s="262"/>
      <c r="K1501" s="262"/>
      <c r="L1501" s="263"/>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7" cm="1">
        <f t="array" ref="E1502">IF(INDEX(I:I,ROW())&lt;&gt;"",VALUE(TRIM(LEFT(INDEX(I:I,ROW()),6))),0)</f>
        <v>0</v>
      </c>
      <c r="F1502" s="318"/>
      <c r="G1502" s="248"/>
      <c r="H1502" s="262"/>
      <c r="I1502" s="249"/>
      <c r="J1502" s="262"/>
      <c r="K1502" s="262"/>
      <c r="L1502" s="263"/>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7" cm="1">
        <f t="array" ref="E1503">IF(INDEX(I:I,ROW())&lt;&gt;"",VALUE(TRIM(LEFT(INDEX(I:I,ROW()),6))),0)</f>
        <v>0</v>
      </c>
      <c r="F1503" s="318"/>
      <c r="G1503" s="248"/>
      <c r="H1503" s="262"/>
      <c r="I1503" s="249"/>
      <c r="J1503" s="262"/>
      <c r="K1503" s="262"/>
      <c r="L1503" s="263"/>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7" cm="1">
        <f t="array" ref="E1504">IF(INDEX(I:I,ROW())&lt;&gt;"",VALUE(TRIM(LEFT(INDEX(I:I,ROW()),6))),0)</f>
        <v>0</v>
      </c>
      <c r="F1504" s="318"/>
      <c r="G1504" s="248"/>
      <c r="H1504" s="262"/>
      <c r="I1504" s="249"/>
      <c r="J1504" s="262"/>
      <c r="K1504" s="262"/>
      <c r="L1504" s="263"/>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7" cm="1">
        <f t="array" ref="E1505">IF(INDEX(I:I,ROW())&lt;&gt;"",VALUE(TRIM(LEFT(INDEX(I:I,ROW()),6))),0)</f>
        <v>0</v>
      </c>
      <c r="F1505" s="318"/>
      <c r="G1505" s="248"/>
      <c r="H1505" s="262"/>
      <c r="I1505" s="249"/>
      <c r="J1505" s="262"/>
      <c r="K1505" s="262"/>
      <c r="L1505" s="263"/>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7" cm="1">
        <f t="array" ref="E1506">IF(INDEX(I:I,ROW())&lt;&gt;"",VALUE(TRIM(LEFT(INDEX(I:I,ROW()),6))),0)</f>
        <v>0</v>
      </c>
      <c r="F1506" s="318"/>
      <c r="G1506" s="248"/>
      <c r="H1506" s="262"/>
      <c r="I1506" s="249"/>
      <c r="J1506" s="262"/>
      <c r="K1506" s="262"/>
      <c r="L1506" s="263"/>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7" cm="1">
        <f t="array" ref="E1507">IF(INDEX(I:I,ROW())&lt;&gt;"",VALUE(TRIM(LEFT(INDEX(I:I,ROW()),6))),0)</f>
        <v>0</v>
      </c>
      <c r="F1507" s="318"/>
      <c r="G1507" s="248"/>
      <c r="H1507" s="262"/>
      <c r="I1507" s="249"/>
      <c r="J1507" s="262"/>
      <c r="K1507" s="262"/>
      <c r="L1507" s="263"/>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7" cm="1">
        <f t="array" ref="E1508">IF(INDEX(I:I,ROW())&lt;&gt;"",VALUE(TRIM(LEFT(INDEX(I:I,ROW()),6))),0)</f>
        <v>0</v>
      </c>
      <c r="F1508" s="318"/>
      <c r="G1508" s="248"/>
      <c r="H1508" s="262"/>
      <c r="I1508" s="249"/>
      <c r="J1508" s="262"/>
      <c r="K1508" s="262"/>
      <c r="L1508" s="263"/>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7" cm="1">
        <f t="array" ref="E1509">IF(INDEX(I:I,ROW())&lt;&gt;"",VALUE(TRIM(LEFT(INDEX(I:I,ROW()),6))),0)</f>
        <v>0</v>
      </c>
      <c r="F1509" s="318"/>
      <c r="G1509" s="248"/>
      <c r="H1509" s="262"/>
      <c r="I1509" s="249"/>
      <c r="J1509" s="262"/>
      <c r="K1509" s="262"/>
      <c r="L1509" s="263"/>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7" cm="1">
        <f t="array" ref="E1510">IF(INDEX(I:I,ROW())&lt;&gt;"",VALUE(TRIM(LEFT(INDEX(I:I,ROW()),6))),0)</f>
        <v>0</v>
      </c>
      <c r="F1510" s="318"/>
      <c r="G1510" s="248"/>
      <c r="H1510" s="262"/>
      <c r="I1510" s="249"/>
      <c r="J1510" s="262"/>
      <c r="K1510" s="262"/>
      <c r="L1510" s="263"/>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7" cm="1">
        <f t="array" ref="E1511">IF(INDEX(I:I,ROW())&lt;&gt;"",VALUE(TRIM(LEFT(INDEX(I:I,ROW()),6))),0)</f>
        <v>0</v>
      </c>
      <c r="F1511" s="318"/>
      <c r="G1511" s="248"/>
      <c r="H1511" s="262"/>
      <c r="I1511" s="249"/>
      <c r="J1511" s="262"/>
      <c r="K1511" s="262"/>
      <c r="L1511" s="263"/>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7" cm="1">
        <f t="array" ref="E1512">IF(INDEX(I:I,ROW())&lt;&gt;"",VALUE(TRIM(LEFT(INDEX(I:I,ROW()),6))),0)</f>
        <v>0</v>
      </c>
      <c r="F1512" s="318"/>
      <c r="G1512" s="248"/>
      <c r="H1512" s="262"/>
      <c r="I1512" s="249"/>
      <c r="J1512" s="262"/>
      <c r="K1512" s="262"/>
      <c r="L1512" s="263"/>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7" cm="1">
        <f t="array" ref="E1513">IF(INDEX(I:I,ROW())&lt;&gt;"",VALUE(TRIM(LEFT(INDEX(I:I,ROW()),6))),0)</f>
        <v>0</v>
      </c>
      <c r="F1513" s="318"/>
      <c r="G1513" s="248"/>
      <c r="H1513" s="262"/>
      <c r="I1513" s="249"/>
      <c r="J1513" s="262"/>
      <c r="K1513" s="262"/>
      <c r="L1513" s="263"/>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7" cm="1">
        <f t="array" ref="E1514">IF(INDEX(I:I,ROW())&lt;&gt;"",VALUE(TRIM(LEFT(INDEX(I:I,ROW()),6))),0)</f>
        <v>0</v>
      </c>
      <c r="F1514" s="318"/>
      <c r="G1514" s="248"/>
      <c r="H1514" s="262"/>
      <c r="I1514" s="249"/>
      <c r="J1514" s="262"/>
      <c r="K1514" s="262"/>
      <c r="L1514" s="263"/>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7" cm="1">
        <f t="array" ref="E1515">IF(INDEX(I:I,ROW())&lt;&gt;"",VALUE(TRIM(LEFT(INDEX(I:I,ROW()),6))),0)</f>
        <v>0</v>
      </c>
      <c r="F1515" s="318"/>
      <c r="G1515" s="248"/>
      <c r="H1515" s="262"/>
      <c r="I1515" s="249"/>
      <c r="J1515" s="262"/>
      <c r="K1515" s="262"/>
      <c r="L1515" s="263"/>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7" cm="1">
        <f t="array" ref="E1516">IF(INDEX(I:I,ROW())&lt;&gt;"",VALUE(TRIM(LEFT(INDEX(I:I,ROW()),6))),0)</f>
        <v>0</v>
      </c>
      <c r="F1516" s="318"/>
      <c r="G1516" s="248"/>
      <c r="H1516" s="262"/>
      <c r="I1516" s="249"/>
      <c r="J1516" s="262"/>
      <c r="K1516" s="262"/>
      <c r="L1516" s="263"/>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7" cm="1">
        <f t="array" ref="E1517">IF(INDEX(I:I,ROW())&lt;&gt;"",VALUE(TRIM(LEFT(INDEX(I:I,ROW()),6))),0)</f>
        <v>0</v>
      </c>
      <c r="F1517" s="318"/>
      <c r="G1517" s="248"/>
      <c r="H1517" s="262"/>
      <c r="I1517" s="249"/>
      <c r="J1517" s="262"/>
      <c r="K1517" s="262"/>
      <c r="L1517" s="263"/>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7" cm="1">
        <f t="array" ref="E1518">IF(INDEX(I:I,ROW())&lt;&gt;"",VALUE(TRIM(LEFT(INDEX(I:I,ROW()),6))),0)</f>
        <v>0</v>
      </c>
      <c r="F1518" s="318"/>
      <c r="G1518" s="248"/>
      <c r="H1518" s="262"/>
      <c r="I1518" s="249"/>
      <c r="J1518" s="262"/>
      <c r="K1518" s="262"/>
      <c r="L1518" s="263"/>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7" cm="1">
        <f t="array" ref="E1519">IF(INDEX(I:I,ROW())&lt;&gt;"",VALUE(TRIM(LEFT(INDEX(I:I,ROW()),6))),0)</f>
        <v>0</v>
      </c>
      <c r="F1519" s="318"/>
      <c r="G1519" s="248"/>
      <c r="H1519" s="262"/>
      <c r="I1519" s="249"/>
      <c r="J1519" s="262"/>
      <c r="K1519" s="262"/>
      <c r="L1519" s="263"/>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7" cm="1">
        <f t="array" ref="E1520">IF(INDEX(I:I,ROW())&lt;&gt;"",VALUE(TRIM(LEFT(INDEX(I:I,ROW()),6))),0)</f>
        <v>0</v>
      </c>
      <c r="F1520" s="318"/>
      <c r="G1520" s="248"/>
      <c r="H1520" s="262"/>
      <c r="I1520" s="249"/>
      <c r="J1520" s="262"/>
      <c r="K1520" s="262"/>
      <c r="L1520" s="263"/>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7" cm="1">
        <f t="array" ref="E1521">IF(INDEX(I:I,ROW())&lt;&gt;"",VALUE(TRIM(LEFT(INDEX(I:I,ROW()),6))),0)</f>
        <v>0</v>
      </c>
      <c r="F1521" s="318"/>
      <c r="G1521" s="248"/>
      <c r="H1521" s="262"/>
      <c r="I1521" s="249"/>
      <c r="J1521" s="262"/>
      <c r="K1521" s="262"/>
      <c r="L1521" s="263"/>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7" cm="1">
        <f t="array" ref="E1522">IF(INDEX(I:I,ROW())&lt;&gt;"",VALUE(TRIM(LEFT(INDEX(I:I,ROW()),6))),0)</f>
        <v>0</v>
      </c>
      <c r="F1522" s="318"/>
      <c r="G1522" s="248"/>
      <c r="H1522" s="262"/>
      <c r="I1522" s="249"/>
      <c r="J1522" s="262"/>
      <c r="K1522" s="262"/>
      <c r="L1522" s="263"/>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7" cm="1">
        <f t="array" ref="E1523">IF(INDEX(I:I,ROW())&lt;&gt;"",VALUE(TRIM(LEFT(INDEX(I:I,ROW()),6))),0)</f>
        <v>0</v>
      </c>
      <c r="F1523" s="318"/>
      <c r="G1523" s="248"/>
      <c r="H1523" s="262"/>
      <c r="I1523" s="249"/>
      <c r="J1523" s="262"/>
      <c r="K1523" s="262"/>
      <c r="L1523" s="263"/>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7" cm="1">
        <f t="array" ref="E1524">IF(INDEX(I:I,ROW())&lt;&gt;"",VALUE(TRIM(LEFT(INDEX(I:I,ROW()),6))),0)</f>
        <v>0</v>
      </c>
      <c r="F1524" s="318"/>
      <c r="G1524" s="248"/>
      <c r="H1524" s="262"/>
      <c r="I1524" s="249"/>
      <c r="J1524" s="262"/>
      <c r="K1524" s="262"/>
      <c r="L1524" s="263"/>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7" cm="1">
        <f t="array" ref="E1525">IF(INDEX(I:I,ROW())&lt;&gt;"",VALUE(TRIM(LEFT(INDEX(I:I,ROW()),6))),0)</f>
        <v>0</v>
      </c>
      <c r="F1525" s="318"/>
      <c r="G1525" s="248"/>
      <c r="H1525" s="262"/>
      <c r="I1525" s="249"/>
      <c r="J1525" s="262"/>
      <c r="K1525" s="262"/>
      <c r="L1525" s="263"/>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7" cm="1">
        <f t="array" ref="E1526">IF(INDEX(I:I,ROW())&lt;&gt;"",VALUE(TRIM(LEFT(INDEX(I:I,ROW()),6))),0)</f>
        <v>0</v>
      </c>
      <c r="F1526" s="318"/>
      <c r="G1526" s="248"/>
      <c r="H1526" s="262"/>
      <c r="I1526" s="249"/>
      <c r="J1526" s="262"/>
      <c r="K1526" s="262"/>
      <c r="L1526" s="263"/>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7" cm="1">
        <f t="array" ref="E1527">IF(INDEX(I:I,ROW())&lt;&gt;"",VALUE(TRIM(LEFT(INDEX(I:I,ROW()),6))),0)</f>
        <v>0</v>
      </c>
      <c r="F1527" s="318"/>
      <c r="G1527" s="248"/>
      <c r="H1527" s="262"/>
      <c r="I1527" s="249"/>
      <c r="J1527" s="262"/>
      <c r="K1527" s="262"/>
      <c r="L1527" s="263"/>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7" cm="1">
        <f t="array" ref="E1528">IF(INDEX(I:I,ROW())&lt;&gt;"",VALUE(TRIM(LEFT(INDEX(I:I,ROW()),6))),0)</f>
        <v>0</v>
      </c>
      <c r="F1528" s="318"/>
      <c r="G1528" s="248"/>
      <c r="H1528" s="262"/>
      <c r="I1528" s="249"/>
      <c r="J1528" s="262"/>
      <c r="K1528" s="262"/>
      <c r="L1528" s="263"/>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7" cm="1">
        <f t="array" ref="E1529">IF(INDEX(I:I,ROW())&lt;&gt;"",VALUE(TRIM(LEFT(INDEX(I:I,ROW()),6))),0)</f>
        <v>0</v>
      </c>
      <c r="F1529" s="318"/>
      <c r="G1529" s="248"/>
      <c r="H1529" s="262"/>
      <c r="I1529" s="249"/>
      <c r="J1529" s="262"/>
      <c r="K1529" s="262"/>
      <c r="L1529" s="263"/>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7" cm="1">
        <f t="array" ref="E1530">IF(INDEX(I:I,ROW())&lt;&gt;"",VALUE(TRIM(LEFT(INDEX(I:I,ROW()),6))),0)</f>
        <v>0</v>
      </c>
      <c r="F1530" s="318"/>
      <c r="G1530" s="248"/>
      <c r="H1530" s="262"/>
      <c r="I1530" s="249"/>
      <c r="J1530" s="262"/>
      <c r="K1530" s="262"/>
      <c r="L1530" s="263"/>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7" cm="1">
        <f t="array" ref="E1531">IF(INDEX(I:I,ROW())&lt;&gt;"",VALUE(TRIM(LEFT(INDEX(I:I,ROW()),6))),0)</f>
        <v>0</v>
      </c>
      <c r="F1531" s="318"/>
      <c r="G1531" s="248"/>
      <c r="H1531" s="262"/>
      <c r="I1531" s="249"/>
      <c r="J1531" s="262"/>
      <c r="K1531" s="262"/>
      <c r="L1531" s="263"/>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7" cm="1">
        <f t="array" ref="E1532">IF(INDEX(I:I,ROW())&lt;&gt;"",VALUE(TRIM(LEFT(INDEX(I:I,ROW()),6))),0)</f>
        <v>0</v>
      </c>
      <c r="F1532" s="318"/>
      <c r="G1532" s="248"/>
      <c r="H1532" s="262"/>
      <c r="I1532" s="249"/>
      <c r="J1532" s="262"/>
      <c r="K1532" s="262"/>
      <c r="L1532" s="263"/>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7" cm="1">
        <f t="array" ref="E1533">IF(INDEX(I:I,ROW())&lt;&gt;"",VALUE(TRIM(LEFT(INDEX(I:I,ROW()),6))),0)</f>
        <v>0</v>
      </c>
      <c r="F1533" s="318"/>
      <c r="G1533" s="248"/>
      <c r="H1533" s="262"/>
      <c r="I1533" s="249"/>
      <c r="J1533" s="262"/>
      <c r="K1533" s="262"/>
      <c r="L1533" s="263"/>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7" cm="1">
        <f t="array" ref="E1534">IF(INDEX(I:I,ROW())&lt;&gt;"",VALUE(TRIM(LEFT(INDEX(I:I,ROW()),6))),0)</f>
        <v>0</v>
      </c>
      <c r="F1534" s="318"/>
      <c r="G1534" s="248"/>
      <c r="H1534" s="262"/>
      <c r="I1534" s="249"/>
      <c r="J1534" s="262"/>
      <c r="K1534" s="262"/>
      <c r="L1534" s="263"/>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7" cm="1">
        <f t="array" ref="E1535">IF(INDEX(I:I,ROW())&lt;&gt;"",VALUE(TRIM(LEFT(INDEX(I:I,ROW()),6))),0)</f>
        <v>0</v>
      </c>
      <c r="F1535" s="318"/>
      <c r="G1535" s="248"/>
      <c r="H1535" s="262"/>
      <c r="I1535" s="249"/>
      <c r="J1535" s="262"/>
      <c r="K1535" s="262"/>
      <c r="L1535" s="263"/>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7" cm="1">
        <f t="array" ref="E1536">IF(INDEX(I:I,ROW())&lt;&gt;"",VALUE(TRIM(LEFT(INDEX(I:I,ROW()),6))),0)</f>
        <v>0</v>
      </c>
      <c r="F1536" s="318"/>
      <c r="G1536" s="248"/>
      <c r="H1536" s="262"/>
      <c r="I1536" s="249"/>
      <c r="J1536" s="262"/>
      <c r="K1536" s="262"/>
      <c r="L1536" s="263"/>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7" cm="1">
        <f t="array" ref="E1537">IF(INDEX(I:I,ROW())&lt;&gt;"",VALUE(TRIM(LEFT(INDEX(I:I,ROW()),6))),0)</f>
        <v>0</v>
      </c>
      <c r="F1537" s="318"/>
      <c r="G1537" s="248"/>
      <c r="H1537" s="262"/>
      <c r="I1537" s="249"/>
      <c r="J1537" s="262"/>
      <c r="K1537" s="262"/>
      <c r="L1537" s="263"/>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7" cm="1">
        <f t="array" ref="E1538">IF(INDEX(I:I,ROW())&lt;&gt;"",VALUE(TRIM(LEFT(INDEX(I:I,ROW()),6))),0)</f>
        <v>0</v>
      </c>
      <c r="F1538" s="318"/>
      <c r="G1538" s="248"/>
      <c r="H1538" s="262"/>
      <c r="I1538" s="249"/>
      <c r="J1538" s="262"/>
      <c r="K1538" s="262"/>
      <c r="L1538" s="263"/>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7" cm="1">
        <f t="array" ref="E1539">IF(INDEX(I:I,ROW())&lt;&gt;"",VALUE(TRIM(LEFT(INDEX(I:I,ROW()),6))),0)</f>
        <v>0</v>
      </c>
      <c r="F1539" s="318"/>
      <c r="G1539" s="248"/>
      <c r="H1539" s="262"/>
      <c r="I1539" s="249"/>
      <c r="J1539" s="262"/>
      <c r="K1539" s="262"/>
      <c r="L1539" s="263"/>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7" cm="1">
        <f t="array" ref="E1540">IF(INDEX(I:I,ROW())&lt;&gt;"",VALUE(TRIM(LEFT(INDEX(I:I,ROW()),6))),0)</f>
        <v>0</v>
      </c>
      <c r="F1540" s="318"/>
      <c r="G1540" s="248"/>
      <c r="H1540" s="262"/>
      <c r="I1540" s="249"/>
      <c r="J1540" s="262"/>
      <c r="K1540" s="262"/>
      <c r="L1540" s="263"/>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7" cm="1">
        <f t="array" ref="E1541">IF(INDEX(I:I,ROW())&lt;&gt;"",VALUE(TRIM(LEFT(INDEX(I:I,ROW()),6))),0)</f>
        <v>0</v>
      </c>
      <c r="F1541" s="318"/>
      <c r="G1541" s="248"/>
      <c r="H1541" s="262"/>
      <c r="I1541" s="249"/>
      <c r="J1541" s="262"/>
      <c r="K1541" s="262"/>
      <c r="L1541" s="263"/>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7" cm="1">
        <f t="array" ref="E1542">IF(INDEX(I:I,ROW())&lt;&gt;"",VALUE(TRIM(LEFT(INDEX(I:I,ROW()),6))),0)</f>
        <v>0</v>
      </c>
      <c r="F1542" s="318"/>
      <c r="G1542" s="248"/>
      <c r="H1542" s="262"/>
      <c r="I1542" s="249"/>
      <c r="J1542" s="262"/>
      <c r="K1542" s="262"/>
      <c r="L1542" s="263"/>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7" cm="1">
        <f t="array" ref="E1543">IF(INDEX(I:I,ROW())&lt;&gt;"",VALUE(TRIM(LEFT(INDEX(I:I,ROW()),6))),0)</f>
        <v>0</v>
      </c>
      <c r="F1543" s="318"/>
      <c r="G1543" s="248"/>
      <c r="H1543" s="262"/>
      <c r="I1543" s="249"/>
      <c r="J1543" s="262"/>
      <c r="K1543" s="262"/>
      <c r="L1543" s="263"/>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7" cm="1">
        <f t="array" ref="E1544">IF(INDEX(I:I,ROW())&lt;&gt;"",VALUE(TRIM(LEFT(INDEX(I:I,ROW()),6))),0)</f>
        <v>0</v>
      </c>
      <c r="F1544" s="318"/>
      <c r="G1544" s="248"/>
      <c r="H1544" s="262"/>
      <c r="I1544" s="249"/>
      <c r="J1544" s="262"/>
      <c r="K1544" s="262"/>
      <c r="L1544" s="263"/>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7" cm="1">
        <f t="array" ref="E1545">IF(INDEX(I:I,ROW())&lt;&gt;"",VALUE(TRIM(LEFT(INDEX(I:I,ROW()),6))),0)</f>
        <v>0</v>
      </c>
      <c r="F1545" s="318"/>
      <c r="G1545" s="248"/>
      <c r="H1545" s="262"/>
      <c r="I1545" s="249"/>
      <c r="J1545" s="262"/>
      <c r="K1545" s="262"/>
      <c r="L1545" s="263"/>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7" cm="1">
        <f t="array" ref="E1546">IF(INDEX(I:I,ROW())&lt;&gt;"",VALUE(TRIM(LEFT(INDEX(I:I,ROW()),6))),0)</f>
        <v>0</v>
      </c>
      <c r="F1546" s="318"/>
      <c r="G1546" s="248"/>
      <c r="H1546" s="262"/>
      <c r="I1546" s="249"/>
      <c r="J1546" s="262"/>
      <c r="K1546" s="262"/>
      <c r="L1546" s="263"/>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7" cm="1">
        <f t="array" ref="E1547">IF(INDEX(I:I,ROW())&lt;&gt;"",VALUE(TRIM(LEFT(INDEX(I:I,ROW()),6))),0)</f>
        <v>0</v>
      </c>
      <c r="F1547" s="318"/>
      <c r="G1547" s="248"/>
      <c r="H1547" s="262"/>
      <c r="I1547" s="249"/>
      <c r="J1547" s="262"/>
      <c r="K1547" s="262"/>
      <c r="L1547" s="263"/>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7" cm="1">
        <f t="array" ref="E1548">IF(INDEX(I:I,ROW())&lt;&gt;"",VALUE(TRIM(LEFT(INDEX(I:I,ROW()),6))),0)</f>
        <v>0</v>
      </c>
      <c r="F1548" s="318"/>
      <c r="G1548" s="248"/>
      <c r="H1548" s="262"/>
      <c r="I1548" s="249"/>
      <c r="J1548" s="262"/>
      <c r="K1548" s="262"/>
      <c r="L1548" s="263"/>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7" cm="1">
        <f t="array" ref="E1549">IF(INDEX(I:I,ROW())&lt;&gt;"",VALUE(TRIM(LEFT(INDEX(I:I,ROW()),6))),0)</f>
        <v>0</v>
      </c>
      <c r="F1549" s="318"/>
      <c r="G1549" s="248"/>
      <c r="H1549" s="262"/>
      <c r="I1549" s="249"/>
      <c r="J1549" s="262"/>
      <c r="K1549" s="262"/>
      <c r="L1549" s="263"/>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7" cm="1">
        <f t="array" ref="E1550">IF(INDEX(I:I,ROW())&lt;&gt;"",VALUE(TRIM(LEFT(INDEX(I:I,ROW()),6))),0)</f>
        <v>0</v>
      </c>
      <c r="F1550" s="318"/>
      <c r="G1550" s="248"/>
      <c r="H1550" s="262"/>
      <c r="I1550" s="249"/>
      <c r="J1550" s="262"/>
      <c r="K1550" s="262"/>
      <c r="L1550" s="263"/>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7" cm="1">
        <f t="array" ref="E1551">IF(INDEX(I:I,ROW())&lt;&gt;"",VALUE(TRIM(LEFT(INDEX(I:I,ROW()),6))),0)</f>
        <v>0</v>
      </c>
      <c r="F1551" s="318"/>
      <c r="G1551" s="248"/>
      <c r="H1551" s="262"/>
      <c r="I1551" s="249"/>
      <c r="J1551" s="262"/>
      <c r="K1551" s="262"/>
      <c r="L1551" s="263"/>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7" cm="1">
        <f t="array" ref="E1552">IF(INDEX(I:I,ROW())&lt;&gt;"",VALUE(TRIM(LEFT(INDEX(I:I,ROW()),6))),0)</f>
        <v>0</v>
      </c>
      <c r="F1552" s="318"/>
      <c r="G1552" s="248"/>
      <c r="H1552" s="262"/>
      <c r="I1552" s="249"/>
      <c r="J1552" s="262"/>
      <c r="K1552" s="262"/>
      <c r="L1552" s="263"/>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7" cm="1">
        <f t="array" ref="E1553">IF(INDEX(I:I,ROW())&lt;&gt;"",VALUE(TRIM(LEFT(INDEX(I:I,ROW()),6))),0)</f>
        <v>0</v>
      </c>
      <c r="F1553" s="318"/>
      <c r="G1553" s="248"/>
      <c r="H1553" s="262"/>
      <c r="I1553" s="249"/>
      <c r="J1553" s="262"/>
      <c r="K1553" s="262"/>
      <c r="L1553" s="263"/>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7" cm="1">
        <f t="array" ref="E1554">IF(INDEX(I:I,ROW())&lt;&gt;"",VALUE(TRIM(LEFT(INDEX(I:I,ROW()),6))),0)</f>
        <v>0</v>
      </c>
      <c r="F1554" s="318"/>
      <c r="G1554" s="248"/>
      <c r="H1554" s="262"/>
      <c r="I1554" s="249"/>
      <c r="J1554" s="262"/>
      <c r="K1554" s="262"/>
      <c r="L1554" s="263"/>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7" cm="1">
        <f t="array" ref="E1555">IF(INDEX(I:I,ROW())&lt;&gt;"",VALUE(TRIM(LEFT(INDEX(I:I,ROW()),6))),0)</f>
        <v>0</v>
      </c>
      <c r="F1555" s="318"/>
      <c r="G1555" s="248"/>
      <c r="H1555" s="262"/>
      <c r="I1555" s="249"/>
      <c r="J1555" s="262"/>
      <c r="K1555" s="262"/>
      <c r="L1555" s="263"/>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7" cm="1">
        <f t="array" ref="E1556">IF(INDEX(I:I,ROW())&lt;&gt;"",VALUE(TRIM(LEFT(INDEX(I:I,ROW()),6))),0)</f>
        <v>0</v>
      </c>
      <c r="F1556" s="318"/>
      <c r="G1556" s="248"/>
      <c r="H1556" s="262"/>
      <c r="I1556" s="249"/>
      <c r="J1556" s="262"/>
      <c r="K1556" s="262"/>
      <c r="L1556" s="263"/>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7" cm="1">
        <f t="array" ref="E1557">IF(INDEX(I:I,ROW())&lt;&gt;"",VALUE(TRIM(LEFT(INDEX(I:I,ROW()),6))),0)</f>
        <v>0</v>
      </c>
      <c r="F1557" s="318"/>
      <c r="G1557" s="248"/>
      <c r="H1557" s="262"/>
      <c r="I1557" s="249"/>
      <c r="J1557" s="262"/>
      <c r="K1557" s="262"/>
      <c r="L1557" s="263"/>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7" cm="1">
        <f t="array" ref="E1558">IF(INDEX(I:I,ROW())&lt;&gt;"",VALUE(TRIM(LEFT(INDEX(I:I,ROW()),6))),0)</f>
        <v>0</v>
      </c>
      <c r="F1558" s="318"/>
      <c r="G1558" s="248"/>
      <c r="H1558" s="262"/>
      <c r="I1558" s="249"/>
      <c r="J1558" s="262"/>
      <c r="K1558" s="262"/>
      <c r="L1558" s="263"/>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7" cm="1">
        <f t="array" ref="E1559">IF(INDEX(I:I,ROW())&lt;&gt;"",VALUE(TRIM(LEFT(INDEX(I:I,ROW()),6))),0)</f>
        <v>0</v>
      </c>
      <c r="F1559" s="318"/>
      <c r="G1559" s="248"/>
      <c r="H1559" s="262"/>
      <c r="I1559" s="249"/>
      <c r="J1559" s="262"/>
      <c r="K1559" s="262"/>
      <c r="L1559" s="263"/>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7" cm="1">
        <f t="array" ref="E1560">IF(INDEX(I:I,ROW())&lt;&gt;"",VALUE(TRIM(LEFT(INDEX(I:I,ROW()),6))),0)</f>
        <v>0</v>
      </c>
      <c r="F1560" s="318"/>
      <c r="G1560" s="248"/>
      <c r="H1560" s="262"/>
      <c r="I1560" s="249"/>
      <c r="J1560" s="262"/>
      <c r="K1560" s="262"/>
      <c r="L1560" s="263"/>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7" cm="1">
        <f t="array" ref="E1561">IF(INDEX(I:I,ROW())&lt;&gt;"",VALUE(TRIM(LEFT(INDEX(I:I,ROW()),6))),0)</f>
        <v>0</v>
      </c>
      <c r="F1561" s="318"/>
      <c r="G1561" s="248"/>
      <c r="H1561" s="262"/>
      <c r="I1561" s="249"/>
      <c r="J1561" s="262"/>
      <c r="K1561" s="262"/>
      <c r="L1561" s="263"/>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7" cm="1">
        <f t="array" ref="E1562">IF(INDEX(I:I,ROW())&lt;&gt;"",VALUE(TRIM(LEFT(INDEX(I:I,ROW()),6))),0)</f>
        <v>0</v>
      </c>
      <c r="F1562" s="318"/>
      <c r="G1562" s="248"/>
      <c r="H1562" s="262"/>
      <c r="I1562" s="249"/>
      <c r="J1562" s="262"/>
      <c r="K1562" s="262"/>
      <c r="L1562" s="263"/>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7" cm="1">
        <f t="array" ref="E1563">IF(INDEX(I:I,ROW())&lt;&gt;"",VALUE(TRIM(LEFT(INDEX(I:I,ROW()),6))),0)</f>
        <v>0</v>
      </c>
      <c r="F1563" s="318"/>
      <c r="G1563" s="248"/>
      <c r="H1563" s="262"/>
      <c r="I1563" s="249"/>
      <c r="J1563" s="262"/>
      <c r="K1563" s="262"/>
      <c r="L1563" s="263"/>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7" cm="1">
        <f t="array" ref="E1564">IF(INDEX(I:I,ROW())&lt;&gt;"",VALUE(TRIM(LEFT(INDEX(I:I,ROW()),6))),0)</f>
        <v>0</v>
      </c>
      <c r="F1564" s="318"/>
      <c r="G1564" s="248"/>
      <c r="H1564" s="262"/>
      <c r="I1564" s="249"/>
      <c r="J1564" s="262"/>
      <c r="K1564" s="262"/>
      <c r="L1564" s="263"/>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7" cm="1">
        <f t="array" ref="E1565">IF(INDEX(I:I,ROW())&lt;&gt;"",VALUE(TRIM(LEFT(INDEX(I:I,ROW()),6))),0)</f>
        <v>0</v>
      </c>
      <c r="F1565" s="318"/>
      <c r="G1565" s="248"/>
      <c r="H1565" s="262"/>
      <c r="I1565" s="249"/>
      <c r="J1565" s="262"/>
      <c r="K1565" s="262"/>
      <c r="L1565" s="263"/>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7" cm="1">
        <f t="array" ref="E1566">IF(INDEX(I:I,ROW())&lt;&gt;"",VALUE(TRIM(LEFT(INDEX(I:I,ROW()),6))),0)</f>
        <v>0</v>
      </c>
      <c r="F1566" s="318"/>
      <c r="G1566" s="248"/>
      <c r="H1566" s="262"/>
      <c r="I1566" s="249"/>
      <c r="J1566" s="262"/>
      <c r="K1566" s="262"/>
      <c r="L1566" s="263"/>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7" cm="1">
        <f t="array" ref="E1567">IF(INDEX(I:I,ROW())&lt;&gt;"",VALUE(TRIM(LEFT(INDEX(I:I,ROW()),6))),0)</f>
        <v>0</v>
      </c>
      <c r="F1567" s="318"/>
      <c r="G1567" s="248"/>
      <c r="H1567" s="262"/>
      <c r="I1567" s="249"/>
      <c r="J1567" s="262"/>
      <c r="K1567" s="262"/>
      <c r="L1567" s="263"/>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7" cm="1">
        <f t="array" ref="E1568">IF(INDEX(I:I,ROW())&lt;&gt;"",VALUE(TRIM(LEFT(INDEX(I:I,ROW()),6))),0)</f>
        <v>0</v>
      </c>
      <c r="F1568" s="318"/>
      <c r="G1568" s="248"/>
      <c r="H1568" s="262"/>
      <c r="I1568" s="249"/>
      <c r="J1568" s="262"/>
      <c r="K1568" s="262"/>
      <c r="L1568" s="263"/>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7" cm="1">
        <f t="array" ref="E1569">IF(INDEX(I:I,ROW())&lt;&gt;"",VALUE(TRIM(LEFT(INDEX(I:I,ROW()),6))),0)</f>
        <v>0</v>
      </c>
      <c r="F1569" s="318"/>
      <c r="G1569" s="248"/>
      <c r="H1569" s="262"/>
      <c r="I1569" s="249"/>
      <c r="J1569" s="262"/>
      <c r="K1569" s="262"/>
      <c r="L1569" s="263"/>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7" cm="1">
        <f t="array" ref="E1570">IF(INDEX(I:I,ROW())&lt;&gt;"",VALUE(TRIM(LEFT(INDEX(I:I,ROW()),6))),0)</f>
        <v>0</v>
      </c>
      <c r="F1570" s="318"/>
      <c r="G1570" s="248"/>
      <c r="H1570" s="262"/>
      <c r="I1570" s="249"/>
      <c r="J1570" s="262"/>
      <c r="K1570" s="262"/>
      <c r="L1570" s="263"/>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7" cm="1">
        <f t="array" ref="E1571">IF(INDEX(I:I,ROW())&lt;&gt;"",VALUE(TRIM(LEFT(INDEX(I:I,ROW()),6))),0)</f>
        <v>0</v>
      </c>
      <c r="F1571" s="318"/>
      <c r="G1571" s="248"/>
      <c r="H1571" s="262"/>
      <c r="I1571" s="249"/>
      <c r="J1571" s="262"/>
      <c r="K1571" s="262"/>
      <c r="L1571" s="263"/>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7" cm="1">
        <f t="array" ref="E1572">IF(INDEX(I:I,ROW())&lt;&gt;"",VALUE(TRIM(LEFT(INDEX(I:I,ROW()),6))),0)</f>
        <v>0</v>
      </c>
      <c r="F1572" s="318"/>
      <c r="G1572" s="248"/>
      <c r="H1572" s="262"/>
      <c r="I1572" s="249"/>
      <c r="J1572" s="262"/>
      <c r="K1572" s="262"/>
      <c r="L1572" s="263"/>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7" cm="1">
        <f t="array" ref="E1573">IF(INDEX(I:I,ROW())&lt;&gt;"",VALUE(TRIM(LEFT(INDEX(I:I,ROW()),6))),0)</f>
        <v>0</v>
      </c>
      <c r="F1573" s="318"/>
      <c r="G1573" s="248"/>
      <c r="H1573" s="262"/>
      <c r="I1573" s="249"/>
      <c r="J1573" s="262"/>
      <c r="K1573" s="262"/>
      <c r="L1573" s="263"/>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7" cm="1">
        <f t="array" ref="E1574">IF(INDEX(I:I,ROW())&lt;&gt;"",VALUE(TRIM(LEFT(INDEX(I:I,ROW()),6))),0)</f>
        <v>0</v>
      </c>
      <c r="F1574" s="318"/>
      <c r="G1574" s="248"/>
      <c r="H1574" s="262"/>
      <c r="I1574" s="249"/>
      <c r="J1574" s="262"/>
      <c r="K1574" s="262"/>
      <c r="L1574" s="263"/>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7" cm="1">
        <f t="array" ref="E1575">IF(INDEX(I:I,ROW())&lt;&gt;"",VALUE(TRIM(LEFT(INDEX(I:I,ROW()),6))),0)</f>
        <v>0</v>
      </c>
      <c r="F1575" s="318"/>
      <c r="G1575" s="248"/>
      <c r="H1575" s="262"/>
      <c r="I1575" s="249"/>
      <c r="J1575" s="262"/>
      <c r="K1575" s="262"/>
      <c r="L1575" s="263"/>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7" cm="1">
        <f t="array" ref="E1576">IF(INDEX(I:I,ROW())&lt;&gt;"",VALUE(TRIM(LEFT(INDEX(I:I,ROW()),6))),0)</f>
        <v>0</v>
      </c>
      <c r="F1576" s="318"/>
      <c r="G1576" s="248"/>
      <c r="H1576" s="262"/>
      <c r="I1576" s="249"/>
      <c r="J1576" s="262"/>
      <c r="K1576" s="262"/>
      <c r="L1576" s="263"/>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7" cm="1">
        <f t="array" ref="E1577">IF(INDEX(I:I,ROW())&lt;&gt;"",VALUE(TRIM(LEFT(INDEX(I:I,ROW()),6))),0)</f>
        <v>0</v>
      </c>
      <c r="F1577" s="318"/>
      <c r="G1577" s="248"/>
      <c r="H1577" s="262"/>
      <c r="I1577" s="249"/>
      <c r="J1577" s="262"/>
      <c r="K1577" s="262"/>
      <c r="L1577" s="263"/>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7" cm="1">
        <f t="array" ref="E1578">IF(INDEX(I:I,ROW())&lt;&gt;"",VALUE(TRIM(LEFT(INDEX(I:I,ROW()),6))),0)</f>
        <v>0</v>
      </c>
      <c r="F1578" s="318"/>
      <c r="G1578" s="248"/>
      <c r="H1578" s="262"/>
      <c r="I1578" s="249"/>
      <c r="J1578" s="262"/>
      <c r="K1578" s="262"/>
      <c r="L1578" s="263"/>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7" cm="1">
        <f t="array" ref="E1579">IF(INDEX(I:I,ROW())&lt;&gt;"",VALUE(TRIM(LEFT(INDEX(I:I,ROW()),6))),0)</f>
        <v>0</v>
      </c>
      <c r="F1579" s="318"/>
      <c r="G1579" s="248"/>
      <c r="H1579" s="262"/>
      <c r="I1579" s="249"/>
      <c r="J1579" s="262"/>
      <c r="K1579" s="262"/>
      <c r="L1579" s="263"/>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7" cm="1">
        <f t="array" ref="E1580">IF(INDEX(I:I,ROW())&lt;&gt;"",VALUE(TRIM(LEFT(INDEX(I:I,ROW()),6))),0)</f>
        <v>0</v>
      </c>
      <c r="F1580" s="318"/>
      <c r="G1580" s="248"/>
      <c r="H1580" s="262"/>
      <c r="I1580" s="249"/>
      <c r="J1580" s="262"/>
      <c r="K1580" s="262"/>
      <c r="L1580" s="263"/>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7" cm="1">
        <f t="array" ref="E1581">IF(INDEX(I:I,ROW())&lt;&gt;"",VALUE(TRIM(LEFT(INDEX(I:I,ROW()),6))),0)</f>
        <v>0</v>
      </c>
      <c r="F1581" s="318"/>
      <c r="G1581" s="248"/>
      <c r="H1581" s="262"/>
      <c r="I1581" s="249"/>
      <c r="J1581" s="262"/>
      <c r="K1581" s="262"/>
      <c r="L1581" s="263"/>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7" cm="1">
        <f t="array" ref="E1582">IF(INDEX(I:I,ROW())&lt;&gt;"",VALUE(TRIM(LEFT(INDEX(I:I,ROW()),6))),0)</f>
        <v>0</v>
      </c>
      <c r="F1582" s="318"/>
      <c r="G1582" s="248"/>
      <c r="H1582" s="262"/>
      <c r="I1582" s="249"/>
      <c r="J1582" s="262"/>
      <c r="K1582" s="262"/>
      <c r="L1582" s="263"/>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7" cm="1">
        <f t="array" ref="E1583">IF(INDEX(I:I,ROW())&lt;&gt;"",VALUE(TRIM(LEFT(INDEX(I:I,ROW()),6))),0)</f>
        <v>0</v>
      </c>
      <c r="F1583" s="318"/>
      <c r="G1583" s="248"/>
      <c r="H1583" s="262"/>
      <c r="I1583" s="249"/>
      <c r="J1583" s="262"/>
      <c r="K1583" s="262"/>
      <c r="L1583" s="263"/>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7" cm="1">
        <f t="array" ref="E1584">IF(INDEX(I:I,ROW())&lt;&gt;"",VALUE(TRIM(LEFT(INDEX(I:I,ROW()),6))),0)</f>
        <v>0</v>
      </c>
      <c r="F1584" s="318"/>
      <c r="G1584" s="248"/>
      <c r="H1584" s="262"/>
      <c r="I1584" s="249"/>
      <c r="J1584" s="262"/>
      <c r="K1584" s="262"/>
      <c r="L1584" s="263"/>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7" cm="1">
        <f t="array" ref="E1585">IF(INDEX(I:I,ROW())&lt;&gt;"",VALUE(TRIM(LEFT(INDEX(I:I,ROW()),6))),0)</f>
        <v>0</v>
      </c>
      <c r="F1585" s="318"/>
      <c r="G1585" s="248"/>
      <c r="H1585" s="262"/>
      <c r="I1585" s="249"/>
      <c r="J1585" s="262"/>
      <c r="K1585" s="262"/>
      <c r="L1585" s="263"/>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7" cm="1">
        <f t="array" ref="E1586">IF(INDEX(I:I,ROW())&lt;&gt;"",VALUE(TRIM(LEFT(INDEX(I:I,ROW()),6))),0)</f>
        <v>0</v>
      </c>
      <c r="F1586" s="318"/>
      <c r="G1586" s="248"/>
      <c r="H1586" s="262"/>
      <c r="I1586" s="249"/>
      <c r="J1586" s="262"/>
      <c r="K1586" s="262"/>
      <c r="L1586" s="263"/>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7" cm="1">
        <f t="array" ref="E1587">IF(INDEX(I:I,ROW())&lt;&gt;"",VALUE(TRIM(LEFT(INDEX(I:I,ROW()),6))),0)</f>
        <v>0</v>
      </c>
      <c r="F1587" s="318"/>
      <c r="G1587" s="248"/>
      <c r="H1587" s="262"/>
      <c r="I1587" s="249"/>
      <c r="J1587" s="262"/>
      <c r="K1587" s="262"/>
      <c r="L1587" s="263"/>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7" cm="1">
        <f t="array" ref="E1588">IF(INDEX(I:I,ROW())&lt;&gt;"",VALUE(TRIM(LEFT(INDEX(I:I,ROW()),6))),0)</f>
        <v>0</v>
      </c>
      <c r="F1588" s="318"/>
      <c r="G1588" s="248"/>
      <c r="H1588" s="262"/>
      <c r="I1588" s="249"/>
      <c r="J1588" s="262"/>
      <c r="K1588" s="262"/>
      <c r="L1588" s="263"/>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7" cm="1">
        <f t="array" ref="E1589">IF(INDEX(I:I,ROW())&lt;&gt;"",VALUE(TRIM(LEFT(INDEX(I:I,ROW()),6))),0)</f>
        <v>0</v>
      </c>
      <c r="F1589" s="318"/>
      <c r="G1589" s="248"/>
      <c r="H1589" s="262"/>
      <c r="I1589" s="249"/>
      <c r="J1589" s="262"/>
      <c r="K1589" s="262"/>
      <c r="L1589" s="263"/>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7" cm="1">
        <f t="array" ref="E1590">IF(INDEX(I:I,ROW())&lt;&gt;"",VALUE(TRIM(LEFT(INDEX(I:I,ROW()),6))),0)</f>
        <v>0</v>
      </c>
      <c r="F1590" s="318"/>
      <c r="G1590" s="248"/>
      <c r="H1590" s="262"/>
      <c r="I1590" s="249"/>
      <c r="J1590" s="262"/>
      <c r="K1590" s="262"/>
      <c r="L1590" s="263"/>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7" cm="1">
        <f t="array" ref="E1591">IF(INDEX(I:I,ROW())&lt;&gt;"",VALUE(TRIM(LEFT(INDEX(I:I,ROW()),6))),0)</f>
        <v>0</v>
      </c>
      <c r="F1591" s="318"/>
      <c r="G1591" s="248"/>
      <c r="H1591" s="262"/>
      <c r="I1591" s="249"/>
      <c r="J1591" s="262"/>
      <c r="K1591" s="262"/>
      <c r="L1591" s="263"/>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7" cm="1">
        <f t="array" ref="E1592">IF(INDEX(I:I,ROW())&lt;&gt;"",VALUE(TRIM(LEFT(INDEX(I:I,ROW()),6))),0)</f>
        <v>0</v>
      </c>
      <c r="F1592" s="318"/>
      <c r="G1592" s="248"/>
      <c r="H1592" s="262"/>
      <c r="I1592" s="249"/>
      <c r="J1592" s="262"/>
      <c r="K1592" s="262"/>
      <c r="L1592" s="263"/>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7" cm="1">
        <f t="array" ref="E1593">IF(INDEX(I:I,ROW())&lt;&gt;"",VALUE(TRIM(LEFT(INDEX(I:I,ROW()),6))),0)</f>
        <v>0</v>
      </c>
      <c r="F1593" s="318"/>
      <c r="G1593" s="248"/>
      <c r="H1593" s="262"/>
      <c r="I1593" s="249"/>
      <c r="J1593" s="262"/>
      <c r="K1593" s="262"/>
      <c r="L1593" s="263"/>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7" cm="1">
        <f t="array" ref="E1594">IF(INDEX(I:I,ROW())&lt;&gt;"",VALUE(TRIM(LEFT(INDEX(I:I,ROW()),6))),0)</f>
        <v>0</v>
      </c>
      <c r="F1594" s="318"/>
      <c r="G1594" s="248"/>
      <c r="H1594" s="262"/>
      <c r="I1594" s="249"/>
      <c r="J1594" s="262"/>
      <c r="K1594" s="262"/>
      <c r="L1594" s="263"/>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7" cm="1">
        <f t="array" ref="E1595">IF(INDEX(I:I,ROW())&lt;&gt;"",VALUE(TRIM(LEFT(INDEX(I:I,ROW()),6))),0)</f>
        <v>0</v>
      </c>
      <c r="F1595" s="318"/>
      <c r="G1595" s="248"/>
      <c r="H1595" s="262"/>
      <c r="I1595" s="249"/>
      <c r="J1595" s="262"/>
      <c r="K1595" s="262"/>
      <c r="L1595" s="263"/>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7" cm="1">
        <f t="array" ref="E1596">IF(INDEX(I:I,ROW())&lt;&gt;"",VALUE(TRIM(LEFT(INDEX(I:I,ROW()),6))),0)</f>
        <v>0</v>
      </c>
      <c r="F1596" s="318"/>
      <c r="G1596" s="248"/>
      <c r="H1596" s="262"/>
      <c r="I1596" s="249"/>
      <c r="J1596" s="262"/>
      <c r="K1596" s="262"/>
      <c r="L1596" s="263"/>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7" cm="1">
        <f t="array" ref="E1597">IF(INDEX(I:I,ROW())&lt;&gt;"",VALUE(TRIM(LEFT(INDEX(I:I,ROW()),6))),0)</f>
        <v>0</v>
      </c>
      <c r="F1597" s="318"/>
      <c r="G1597" s="248"/>
      <c r="H1597" s="262"/>
      <c r="I1597" s="249"/>
      <c r="J1597" s="262"/>
      <c r="K1597" s="262"/>
      <c r="L1597" s="263"/>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7" cm="1">
        <f t="array" ref="E1598">IF(INDEX(I:I,ROW())&lt;&gt;"",VALUE(TRIM(LEFT(INDEX(I:I,ROW()),6))),0)</f>
        <v>0</v>
      </c>
      <c r="F1598" s="318"/>
      <c r="G1598" s="248"/>
      <c r="H1598" s="262"/>
      <c r="I1598" s="249"/>
      <c r="J1598" s="262"/>
      <c r="K1598" s="262"/>
      <c r="L1598" s="263"/>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7" cm="1">
        <f t="array" ref="E1599">IF(INDEX(I:I,ROW())&lt;&gt;"",VALUE(TRIM(LEFT(INDEX(I:I,ROW()),6))),0)</f>
        <v>0</v>
      </c>
      <c r="F1599" s="318"/>
      <c r="G1599" s="248"/>
      <c r="H1599" s="262"/>
      <c r="I1599" s="249"/>
      <c r="J1599" s="262"/>
      <c r="K1599" s="262"/>
      <c r="L1599" s="263"/>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7" cm="1">
        <f t="array" ref="E1600">IF(INDEX(I:I,ROW())&lt;&gt;"",VALUE(TRIM(LEFT(INDEX(I:I,ROW()),6))),0)</f>
        <v>0</v>
      </c>
      <c r="F1600" s="318"/>
      <c r="G1600" s="248"/>
      <c r="H1600" s="262"/>
      <c r="I1600" s="249"/>
      <c r="J1600" s="262"/>
      <c r="K1600" s="262"/>
      <c r="L1600" s="263"/>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7" cm="1">
        <f t="array" ref="E1601">IF(INDEX(I:I,ROW())&lt;&gt;"",VALUE(TRIM(LEFT(INDEX(I:I,ROW()),6))),0)</f>
        <v>0</v>
      </c>
      <c r="F1601" s="318"/>
      <c r="G1601" s="248"/>
      <c r="H1601" s="262"/>
      <c r="I1601" s="249"/>
      <c r="J1601" s="262"/>
      <c r="K1601" s="262"/>
      <c r="L1601" s="263"/>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7" cm="1">
        <f t="array" ref="E1602">IF(INDEX(I:I,ROW())&lt;&gt;"",VALUE(TRIM(LEFT(INDEX(I:I,ROW()),6))),0)</f>
        <v>0</v>
      </c>
      <c r="F1602" s="318"/>
      <c r="G1602" s="248"/>
      <c r="H1602" s="262"/>
      <c r="I1602" s="249"/>
      <c r="J1602" s="262"/>
      <c r="K1602" s="262"/>
      <c r="L1602" s="263"/>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7" cm="1">
        <f t="array" ref="E1603">IF(INDEX(I:I,ROW())&lt;&gt;"",VALUE(TRIM(LEFT(INDEX(I:I,ROW()),6))),0)</f>
        <v>0</v>
      </c>
      <c r="F1603" s="318"/>
      <c r="G1603" s="248"/>
      <c r="H1603" s="262"/>
      <c r="I1603" s="249"/>
      <c r="J1603" s="262"/>
      <c r="K1603" s="262"/>
      <c r="L1603" s="263"/>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7" cm="1">
        <f t="array" ref="E1604">IF(INDEX(I:I,ROW())&lt;&gt;"",VALUE(TRIM(LEFT(INDEX(I:I,ROW()),6))),0)</f>
        <v>0</v>
      </c>
      <c r="F1604" s="318"/>
      <c r="G1604" s="248"/>
      <c r="H1604" s="262"/>
      <c r="I1604" s="249"/>
      <c r="J1604" s="262"/>
      <c r="K1604" s="262"/>
      <c r="L1604" s="263"/>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7" cm="1">
        <f t="array" ref="E1605">IF(INDEX(I:I,ROW())&lt;&gt;"",VALUE(TRIM(LEFT(INDEX(I:I,ROW()),6))),0)</f>
        <v>0</v>
      </c>
      <c r="F1605" s="318"/>
      <c r="G1605" s="248"/>
      <c r="H1605" s="262"/>
      <c r="I1605" s="249"/>
      <c r="J1605" s="262"/>
      <c r="K1605" s="262"/>
      <c r="L1605" s="263"/>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7" cm="1">
        <f t="array" ref="E1606">IF(INDEX(I:I,ROW())&lt;&gt;"",VALUE(TRIM(LEFT(INDEX(I:I,ROW()),6))),0)</f>
        <v>0</v>
      </c>
      <c r="F1606" s="318"/>
      <c r="G1606" s="248"/>
      <c r="H1606" s="262"/>
      <c r="I1606" s="249"/>
      <c r="J1606" s="262"/>
      <c r="K1606" s="262"/>
      <c r="L1606" s="263"/>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7" cm="1">
        <f t="array" ref="E1607">IF(INDEX(I:I,ROW())&lt;&gt;"",VALUE(TRIM(LEFT(INDEX(I:I,ROW()),6))),0)</f>
        <v>0</v>
      </c>
      <c r="F1607" s="318"/>
      <c r="G1607" s="248"/>
      <c r="H1607" s="262"/>
      <c r="I1607" s="249"/>
      <c r="J1607" s="262"/>
      <c r="K1607" s="262"/>
      <c r="L1607" s="263"/>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7" cm="1">
        <f t="array" ref="E1608">IF(INDEX(I:I,ROW())&lt;&gt;"",VALUE(TRIM(LEFT(INDEX(I:I,ROW()),6))),0)</f>
        <v>0</v>
      </c>
      <c r="F1608" s="318"/>
      <c r="G1608" s="248"/>
      <c r="H1608" s="262"/>
      <c r="I1608" s="249"/>
      <c r="J1608" s="262"/>
      <c r="K1608" s="262"/>
      <c r="L1608" s="263"/>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7" cm="1">
        <f t="array" ref="E1609">IF(INDEX(I:I,ROW())&lt;&gt;"",VALUE(TRIM(LEFT(INDEX(I:I,ROW()),6))),0)</f>
        <v>0</v>
      </c>
      <c r="F1609" s="318"/>
      <c r="G1609" s="248"/>
      <c r="H1609" s="262"/>
      <c r="I1609" s="249"/>
      <c r="J1609" s="262"/>
      <c r="K1609" s="262"/>
      <c r="L1609" s="263"/>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7" cm="1">
        <f t="array" ref="E1610">IF(INDEX(I:I,ROW())&lt;&gt;"",VALUE(TRIM(LEFT(INDEX(I:I,ROW()),6))),0)</f>
        <v>0</v>
      </c>
      <c r="F1610" s="318"/>
      <c r="G1610" s="248"/>
      <c r="H1610" s="262"/>
      <c r="I1610" s="249"/>
      <c r="J1610" s="262"/>
      <c r="K1610" s="262"/>
      <c r="L1610" s="263"/>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7" cm="1">
        <f t="array" ref="E1611">IF(INDEX(I:I,ROW())&lt;&gt;"",VALUE(TRIM(LEFT(INDEX(I:I,ROW()),6))),0)</f>
        <v>0</v>
      </c>
      <c r="F1611" s="318"/>
      <c r="G1611" s="248"/>
      <c r="H1611" s="262"/>
      <c r="I1611" s="249"/>
      <c r="J1611" s="262"/>
      <c r="K1611" s="262"/>
      <c r="L1611" s="263"/>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7" cm="1">
        <f t="array" ref="E1612">IF(INDEX(I:I,ROW())&lt;&gt;"",VALUE(TRIM(LEFT(INDEX(I:I,ROW()),6))),0)</f>
        <v>0</v>
      </c>
      <c r="F1612" s="318"/>
      <c r="G1612" s="248"/>
      <c r="H1612" s="262"/>
      <c r="I1612" s="249"/>
      <c r="J1612" s="262"/>
      <c r="K1612" s="262"/>
      <c r="L1612" s="263"/>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7" cm="1">
        <f t="array" ref="E1613">IF(INDEX(I:I,ROW())&lt;&gt;"",VALUE(TRIM(LEFT(INDEX(I:I,ROW()),6))),0)</f>
        <v>0</v>
      </c>
      <c r="F1613" s="318"/>
      <c r="G1613" s="248"/>
      <c r="H1613" s="262"/>
      <c r="I1613" s="249"/>
      <c r="J1613" s="262"/>
      <c r="K1613" s="262"/>
      <c r="L1613" s="263"/>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7" cm="1">
        <f t="array" ref="E1614">IF(INDEX(I:I,ROW())&lt;&gt;"",VALUE(TRIM(LEFT(INDEX(I:I,ROW()),6))),0)</f>
        <v>0</v>
      </c>
      <c r="F1614" s="318"/>
      <c r="G1614" s="248"/>
      <c r="H1614" s="262"/>
      <c r="I1614" s="249"/>
      <c r="J1614" s="262"/>
      <c r="K1614" s="262"/>
      <c r="L1614" s="263"/>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7" cm="1">
        <f t="array" ref="E1615">IF(INDEX(I:I,ROW())&lt;&gt;"",VALUE(TRIM(LEFT(INDEX(I:I,ROW()),6))),0)</f>
        <v>0</v>
      </c>
      <c r="F1615" s="318"/>
      <c r="G1615" s="248"/>
      <c r="H1615" s="262"/>
      <c r="I1615" s="249"/>
      <c r="J1615" s="262"/>
      <c r="K1615" s="262"/>
      <c r="L1615" s="263"/>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7" cm="1">
        <f t="array" ref="E1616">IF(INDEX(I:I,ROW())&lt;&gt;"",VALUE(TRIM(LEFT(INDEX(I:I,ROW()),6))),0)</f>
        <v>0</v>
      </c>
      <c r="F1616" s="318"/>
      <c r="G1616" s="248"/>
      <c r="H1616" s="262"/>
      <c r="I1616" s="249"/>
      <c r="J1616" s="262"/>
      <c r="K1616" s="262"/>
      <c r="L1616" s="263"/>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7" cm="1">
        <f t="array" ref="E1617">IF(INDEX(I:I,ROW())&lt;&gt;"",VALUE(TRIM(LEFT(INDEX(I:I,ROW()),6))),0)</f>
        <v>0</v>
      </c>
      <c r="F1617" s="318"/>
      <c r="G1617" s="248"/>
      <c r="H1617" s="262"/>
      <c r="I1617" s="249"/>
      <c r="J1617" s="262"/>
      <c r="K1617" s="262"/>
      <c r="L1617" s="263"/>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7" cm="1">
        <f t="array" ref="E1618">IF(INDEX(I:I,ROW())&lt;&gt;"",VALUE(TRIM(LEFT(INDEX(I:I,ROW()),6))),0)</f>
        <v>0</v>
      </c>
      <c r="F1618" s="318"/>
      <c r="G1618" s="248"/>
      <c r="H1618" s="262"/>
      <c r="I1618" s="249"/>
      <c r="J1618" s="262"/>
      <c r="K1618" s="262"/>
      <c r="L1618" s="263"/>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7" cm="1">
        <f t="array" ref="E1619">IF(INDEX(I:I,ROW())&lt;&gt;"",VALUE(TRIM(LEFT(INDEX(I:I,ROW()),6))),0)</f>
        <v>0</v>
      </c>
      <c r="F1619" s="318"/>
      <c r="G1619" s="248"/>
      <c r="H1619" s="262"/>
      <c r="I1619" s="249"/>
      <c r="J1619" s="262"/>
      <c r="K1619" s="262"/>
      <c r="L1619" s="263"/>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7" cm="1">
        <f t="array" ref="E1620">IF(INDEX(I:I,ROW())&lt;&gt;"",VALUE(TRIM(LEFT(INDEX(I:I,ROW()),6))),0)</f>
        <v>0</v>
      </c>
      <c r="F1620" s="318"/>
      <c r="G1620" s="248"/>
      <c r="H1620" s="262"/>
      <c r="I1620" s="249"/>
      <c r="J1620" s="262"/>
      <c r="K1620" s="262"/>
      <c r="L1620" s="263"/>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7" cm="1">
        <f t="array" ref="E1621">IF(INDEX(I:I,ROW())&lt;&gt;"",VALUE(TRIM(LEFT(INDEX(I:I,ROW()),6))),0)</f>
        <v>0</v>
      </c>
      <c r="F1621" s="318"/>
      <c r="G1621" s="248"/>
      <c r="H1621" s="262"/>
      <c r="I1621" s="249"/>
      <c r="J1621" s="262"/>
      <c r="K1621" s="262"/>
      <c r="L1621" s="263"/>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7" cm="1">
        <f t="array" ref="E1622">IF(INDEX(I:I,ROW())&lt;&gt;"",VALUE(TRIM(LEFT(INDEX(I:I,ROW()),6))),0)</f>
        <v>0</v>
      </c>
      <c r="F1622" s="318"/>
      <c r="G1622" s="248"/>
      <c r="H1622" s="262"/>
      <c r="I1622" s="249"/>
      <c r="J1622" s="262"/>
      <c r="K1622" s="262"/>
      <c r="L1622" s="263"/>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7" cm="1">
        <f t="array" ref="E1623">IF(INDEX(I:I,ROW())&lt;&gt;"",VALUE(TRIM(LEFT(INDEX(I:I,ROW()),6))),0)</f>
        <v>0</v>
      </c>
      <c r="F1623" s="318"/>
      <c r="G1623" s="248"/>
      <c r="H1623" s="262"/>
      <c r="I1623" s="249"/>
      <c r="J1623" s="262"/>
      <c r="K1623" s="262"/>
      <c r="L1623" s="263"/>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7" cm="1">
        <f t="array" ref="E1624">IF(INDEX(I:I,ROW())&lt;&gt;"",VALUE(TRIM(LEFT(INDEX(I:I,ROW()),6))),0)</f>
        <v>0</v>
      </c>
      <c r="F1624" s="318"/>
      <c r="G1624" s="248"/>
      <c r="H1624" s="262"/>
      <c r="I1624" s="249"/>
      <c r="J1624" s="262"/>
      <c r="K1624" s="262"/>
      <c r="L1624" s="263"/>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7" cm="1">
        <f t="array" ref="E1625">IF(INDEX(I:I,ROW())&lt;&gt;"",VALUE(TRIM(LEFT(INDEX(I:I,ROW()),6))),0)</f>
        <v>0</v>
      </c>
      <c r="F1625" s="318"/>
      <c r="G1625" s="248"/>
      <c r="H1625" s="262"/>
      <c r="I1625" s="249"/>
      <c r="J1625" s="262"/>
      <c r="K1625" s="262"/>
      <c r="L1625" s="263"/>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7" cm="1">
        <f t="array" ref="E1626">IF(INDEX(I:I,ROW())&lt;&gt;"",VALUE(TRIM(LEFT(INDEX(I:I,ROW()),6))),0)</f>
        <v>0</v>
      </c>
      <c r="F1626" s="318"/>
      <c r="G1626" s="248"/>
      <c r="H1626" s="262"/>
      <c r="I1626" s="249"/>
      <c r="J1626" s="262"/>
      <c r="K1626" s="262"/>
      <c r="L1626" s="263"/>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7" cm="1">
        <f t="array" ref="E1627">IF(INDEX(I:I,ROW())&lt;&gt;"",VALUE(TRIM(LEFT(INDEX(I:I,ROW()),6))),0)</f>
        <v>0</v>
      </c>
      <c r="F1627" s="318"/>
      <c r="G1627" s="248"/>
      <c r="H1627" s="262"/>
      <c r="I1627" s="249"/>
      <c r="J1627" s="262"/>
      <c r="K1627" s="262"/>
      <c r="L1627" s="263"/>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7" cm="1">
        <f t="array" ref="E1628">IF(INDEX(I:I,ROW())&lt;&gt;"",VALUE(TRIM(LEFT(INDEX(I:I,ROW()),6))),0)</f>
        <v>0</v>
      </c>
      <c r="F1628" s="318"/>
      <c r="G1628" s="248"/>
      <c r="H1628" s="262"/>
      <c r="I1628" s="249"/>
      <c r="J1628" s="262"/>
      <c r="K1628" s="262"/>
      <c r="L1628" s="263"/>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7" cm="1">
        <f t="array" ref="E1629">IF(INDEX(I:I,ROW())&lt;&gt;"",VALUE(TRIM(LEFT(INDEX(I:I,ROW()),6))),0)</f>
        <v>0</v>
      </c>
      <c r="F1629" s="318"/>
      <c r="G1629" s="248"/>
      <c r="H1629" s="262"/>
      <c r="I1629" s="249"/>
      <c r="J1629" s="262"/>
      <c r="K1629" s="262"/>
      <c r="L1629" s="263"/>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7" cm="1">
        <f t="array" ref="E1630">IF(INDEX(I:I,ROW())&lt;&gt;"",VALUE(TRIM(LEFT(INDEX(I:I,ROW()),6))),0)</f>
        <v>0</v>
      </c>
      <c r="F1630" s="318"/>
      <c r="G1630" s="248"/>
      <c r="H1630" s="262"/>
      <c r="I1630" s="249"/>
      <c r="J1630" s="262"/>
      <c r="K1630" s="262"/>
      <c r="L1630" s="263"/>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7" cm="1">
        <f t="array" ref="E1631">IF(INDEX(I:I,ROW())&lt;&gt;"",VALUE(TRIM(LEFT(INDEX(I:I,ROW()),6))),0)</f>
        <v>0</v>
      </c>
      <c r="F1631" s="318"/>
      <c r="G1631" s="248"/>
      <c r="H1631" s="262"/>
      <c r="I1631" s="249"/>
      <c r="J1631" s="262"/>
      <c r="K1631" s="262"/>
      <c r="L1631" s="263"/>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7" cm="1">
        <f t="array" ref="E1632">IF(INDEX(I:I,ROW())&lt;&gt;"",VALUE(TRIM(LEFT(INDEX(I:I,ROW()),6))),0)</f>
        <v>0</v>
      </c>
      <c r="F1632" s="318"/>
      <c r="G1632" s="248"/>
      <c r="H1632" s="262"/>
      <c r="I1632" s="249"/>
      <c r="J1632" s="262"/>
      <c r="K1632" s="262"/>
      <c r="L1632" s="263"/>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7" cm="1">
        <f t="array" ref="E1633">IF(INDEX(I:I,ROW())&lt;&gt;"",VALUE(TRIM(LEFT(INDEX(I:I,ROW()),6))),0)</f>
        <v>0</v>
      </c>
      <c r="F1633" s="318"/>
      <c r="G1633" s="248"/>
      <c r="H1633" s="262"/>
      <c r="I1633" s="249"/>
      <c r="J1633" s="262"/>
      <c r="K1633" s="262"/>
      <c r="L1633" s="263"/>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7" cm="1">
        <f t="array" ref="E1634">IF(INDEX(I:I,ROW())&lt;&gt;"",VALUE(TRIM(LEFT(INDEX(I:I,ROW()),6))),0)</f>
        <v>0</v>
      </c>
      <c r="F1634" s="318"/>
      <c r="G1634" s="248"/>
      <c r="H1634" s="262"/>
      <c r="I1634" s="249"/>
      <c r="J1634" s="262"/>
      <c r="K1634" s="262"/>
      <c r="L1634" s="263"/>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7" cm="1">
        <f t="array" ref="E1635">IF(INDEX(I:I,ROW())&lt;&gt;"",VALUE(TRIM(LEFT(INDEX(I:I,ROW()),6))),0)</f>
        <v>0</v>
      </c>
      <c r="F1635" s="318"/>
      <c r="G1635" s="248"/>
      <c r="H1635" s="262"/>
      <c r="I1635" s="249"/>
      <c r="J1635" s="262"/>
      <c r="K1635" s="262"/>
      <c r="L1635" s="263"/>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7" cm="1">
        <f t="array" ref="E1636">IF(INDEX(I:I,ROW())&lt;&gt;"",VALUE(TRIM(LEFT(INDEX(I:I,ROW()),6))),0)</f>
        <v>0</v>
      </c>
      <c r="F1636" s="318"/>
      <c r="G1636" s="248"/>
      <c r="H1636" s="262"/>
      <c r="I1636" s="249"/>
      <c r="J1636" s="262"/>
      <c r="K1636" s="262"/>
      <c r="L1636" s="263"/>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7" cm="1">
        <f t="array" ref="E1637">IF(INDEX(I:I,ROW())&lt;&gt;"",VALUE(TRIM(LEFT(INDEX(I:I,ROW()),6))),0)</f>
        <v>0</v>
      </c>
      <c r="F1637" s="318"/>
      <c r="G1637" s="248"/>
      <c r="H1637" s="262"/>
      <c r="I1637" s="249"/>
      <c r="J1637" s="262"/>
      <c r="K1637" s="262"/>
      <c r="L1637" s="263"/>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7" cm="1">
        <f t="array" ref="E1638">IF(INDEX(I:I,ROW())&lt;&gt;"",VALUE(TRIM(LEFT(INDEX(I:I,ROW()),6))),0)</f>
        <v>0</v>
      </c>
      <c r="F1638" s="318"/>
      <c r="G1638" s="248"/>
      <c r="H1638" s="262"/>
      <c r="I1638" s="249"/>
      <c r="J1638" s="262"/>
      <c r="K1638" s="262"/>
      <c r="L1638" s="263"/>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7" cm="1">
        <f t="array" ref="E1639">IF(INDEX(I:I,ROW())&lt;&gt;"",VALUE(TRIM(LEFT(INDEX(I:I,ROW()),6))),0)</f>
        <v>0</v>
      </c>
      <c r="F1639" s="318"/>
      <c r="G1639" s="248"/>
      <c r="H1639" s="262"/>
      <c r="I1639" s="249"/>
      <c r="J1639" s="262"/>
      <c r="K1639" s="262"/>
      <c r="L1639" s="263"/>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7" cm="1">
        <f t="array" ref="E1640">IF(INDEX(I:I,ROW())&lt;&gt;"",VALUE(TRIM(LEFT(INDEX(I:I,ROW()),6))),0)</f>
        <v>0</v>
      </c>
      <c r="F1640" s="318"/>
      <c r="G1640" s="248"/>
      <c r="H1640" s="262"/>
      <c r="I1640" s="249"/>
      <c r="J1640" s="262"/>
      <c r="K1640" s="262"/>
      <c r="L1640" s="263"/>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7" cm="1">
        <f t="array" ref="E1641">IF(INDEX(I:I,ROW())&lt;&gt;"",VALUE(TRIM(LEFT(INDEX(I:I,ROW()),6))),0)</f>
        <v>0</v>
      </c>
      <c r="F1641" s="318"/>
      <c r="G1641" s="248"/>
      <c r="H1641" s="262"/>
      <c r="I1641" s="249"/>
      <c r="J1641" s="262"/>
      <c r="K1641" s="262"/>
      <c r="L1641" s="263"/>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7" cm="1">
        <f t="array" ref="E1642">IF(INDEX(I:I,ROW())&lt;&gt;"",VALUE(TRIM(LEFT(INDEX(I:I,ROW()),6))),0)</f>
        <v>0</v>
      </c>
      <c r="F1642" s="318"/>
      <c r="G1642" s="248"/>
      <c r="H1642" s="262"/>
      <c r="I1642" s="249"/>
      <c r="J1642" s="262"/>
      <c r="K1642" s="262"/>
      <c r="L1642" s="263"/>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7" cm="1">
        <f t="array" ref="E1643">IF(INDEX(I:I,ROW())&lt;&gt;"",VALUE(TRIM(LEFT(INDEX(I:I,ROW()),6))),0)</f>
        <v>0</v>
      </c>
      <c r="F1643" s="318"/>
      <c r="G1643" s="248"/>
      <c r="H1643" s="262"/>
      <c r="I1643" s="249"/>
      <c r="J1643" s="262"/>
      <c r="K1643" s="262"/>
      <c r="L1643" s="263"/>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7" cm="1">
        <f t="array" ref="E1644">IF(INDEX(I:I,ROW())&lt;&gt;"",VALUE(TRIM(LEFT(INDEX(I:I,ROW()),6))),0)</f>
        <v>0</v>
      </c>
      <c r="F1644" s="318"/>
      <c r="G1644" s="248"/>
      <c r="H1644" s="262"/>
      <c r="I1644" s="249"/>
      <c r="J1644" s="262"/>
      <c r="K1644" s="262"/>
      <c r="L1644" s="263"/>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7" cm="1">
        <f t="array" ref="E1645">IF(INDEX(I:I,ROW())&lt;&gt;"",VALUE(TRIM(LEFT(INDEX(I:I,ROW()),6))),0)</f>
        <v>0</v>
      </c>
      <c r="F1645" s="318"/>
      <c r="G1645" s="248"/>
      <c r="H1645" s="262"/>
      <c r="I1645" s="249"/>
      <c r="J1645" s="262"/>
      <c r="K1645" s="262"/>
      <c r="L1645" s="263"/>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7" cm="1">
        <f t="array" ref="E1646">IF(INDEX(I:I,ROW())&lt;&gt;"",VALUE(TRIM(LEFT(INDEX(I:I,ROW()),6))),0)</f>
        <v>0</v>
      </c>
      <c r="F1646" s="318"/>
      <c r="G1646" s="248"/>
      <c r="H1646" s="262"/>
      <c r="I1646" s="249"/>
      <c r="J1646" s="262"/>
      <c r="K1646" s="262"/>
      <c r="L1646" s="263"/>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7" cm="1">
        <f t="array" ref="E1647">IF(INDEX(I:I,ROW())&lt;&gt;"",VALUE(TRIM(LEFT(INDEX(I:I,ROW()),6))),0)</f>
        <v>0</v>
      </c>
      <c r="F1647" s="318"/>
      <c r="G1647" s="248"/>
      <c r="H1647" s="262"/>
      <c r="I1647" s="249"/>
      <c r="J1647" s="262"/>
      <c r="K1647" s="262"/>
      <c r="L1647" s="263"/>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7" cm="1">
        <f t="array" ref="E1648">IF(INDEX(I:I,ROW())&lt;&gt;"",VALUE(TRIM(LEFT(INDEX(I:I,ROW()),6))),0)</f>
        <v>0</v>
      </c>
      <c r="F1648" s="318"/>
      <c r="G1648" s="248"/>
      <c r="H1648" s="262"/>
      <c r="I1648" s="249"/>
      <c r="J1648" s="262"/>
      <c r="K1648" s="262"/>
      <c r="L1648" s="263"/>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7" cm="1">
        <f t="array" ref="E1649">IF(INDEX(I:I,ROW())&lt;&gt;"",VALUE(TRIM(LEFT(INDEX(I:I,ROW()),6))),0)</f>
        <v>0</v>
      </c>
      <c r="F1649" s="318"/>
      <c r="G1649" s="248"/>
      <c r="H1649" s="262"/>
      <c r="I1649" s="249"/>
      <c r="J1649" s="262"/>
      <c r="K1649" s="262"/>
      <c r="L1649" s="263"/>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7" cm="1">
        <f t="array" ref="E1650">IF(INDEX(I:I,ROW())&lt;&gt;"",VALUE(TRIM(LEFT(INDEX(I:I,ROW()),6))),0)</f>
        <v>0</v>
      </c>
      <c r="F1650" s="318"/>
      <c r="G1650" s="248"/>
      <c r="H1650" s="262"/>
      <c r="I1650" s="249"/>
      <c r="J1650" s="262"/>
      <c r="K1650" s="262"/>
      <c r="L1650" s="263"/>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7" cm="1">
        <f t="array" ref="E1651">IF(INDEX(I:I,ROW())&lt;&gt;"",VALUE(TRIM(LEFT(INDEX(I:I,ROW()),6))),0)</f>
        <v>0</v>
      </c>
      <c r="F1651" s="318"/>
      <c r="G1651" s="248"/>
      <c r="H1651" s="262"/>
      <c r="I1651" s="249"/>
      <c r="J1651" s="262"/>
      <c r="K1651" s="262"/>
      <c r="L1651" s="263"/>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7" cm="1">
        <f t="array" ref="E1652">IF(INDEX(I:I,ROW())&lt;&gt;"",VALUE(TRIM(LEFT(INDEX(I:I,ROW()),6))),0)</f>
        <v>0</v>
      </c>
      <c r="F1652" s="318"/>
      <c r="G1652" s="248"/>
      <c r="H1652" s="262"/>
      <c r="I1652" s="249"/>
      <c r="J1652" s="262"/>
      <c r="K1652" s="262"/>
      <c r="L1652" s="263"/>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7" cm="1">
        <f t="array" ref="E1653">IF(INDEX(I:I,ROW())&lt;&gt;"",VALUE(TRIM(LEFT(INDEX(I:I,ROW()),6))),0)</f>
        <v>0</v>
      </c>
      <c r="F1653" s="318"/>
      <c r="G1653" s="248"/>
      <c r="H1653" s="262"/>
      <c r="I1653" s="249"/>
      <c r="J1653" s="262"/>
      <c r="K1653" s="262"/>
      <c r="L1653" s="263"/>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7" cm="1">
        <f t="array" ref="E1654">IF(INDEX(I:I,ROW())&lt;&gt;"",VALUE(TRIM(LEFT(INDEX(I:I,ROW()),6))),0)</f>
        <v>0</v>
      </c>
      <c r="F1654" s="318"/>
      <c r="G1654" s="248"/>
      <c r="H1654" s="262"/>
      <c r="I1654" s="249"/>
      <c r="J1654" s="262"/>
      <c r="K1654" s="262"/>
      <c r="L1654" s="263"/>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7" cm="1">
        <f t="array" ref="E1655">IF(INDEX(I:I,ROW())&lt;&gt;"",VALUE(TRIM(LEFT(INDEX(I:I,ROW()),6))),0)</f>
        <v>0</v>
      </c>
      <c r="F1655" s="318"/>
      <c r="G1655" s="248"/>
      <c r="H1655" s="262"/>
      <c r="I1655" s="249"/>
      <c r="J1655" s="262"/>
      <c r="K1655" s="262"/>
      <c r="L1655" s="263"/>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7" cm="1">
        <f t="array" ref="E1656">IF(INDEX(I:I,ROW())&lt;&gt;"",VALUE(TRIM(LEFT(INDEX(I:I,ROW()),6))),0)</f>
        <v>0</v>
      </c>
      <c r="F1656" s="318"/>
      <c r="G1656" s="248"/>
      <c r="H1656" s="262"/>
      <c r="I1656" s="249"/>
      <c r="J1656" s="262"/>
      <c r="K1656" s="262"/>
      <c r="L1656" s="263"/>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7" cm="1">
        <f t="array" ref="E1657">IF(INDEX(I:I,ROW())&lt;&gt;"",VALUE(TRIM(LEFT(INDEX(I:I,ROW()),6))),0)</f>
        <v>0</v>
      </c>
      <c r="F1657" s="318"/>
      <c r="G1657" s="248"/>
      <c r="H1657" s="262"/>
      <c r="I1657" s="249"/>
      <c r="J1657" s="262"/>
      <c r="K1657" s="262"/>
      <c r="L1657" s="263"/>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7" cm="1">
        <f t="array" ref="E1658">IF(INDEX(I:I,ROW())&lt;&gt;"",VALUE(TRIM(LEFT(INDEX(I:I,ROW()),6))),0)</f>
        <v>0</v>
      </c>
      <c r="F1658" s="318"/>
      <c r="G1658" s="248"/>
      <c r="H1658" s="262"/>
      <c r="I1658" s="249"/>
      <c r="J1658" s="262"/>
      <c r="K1658" s="262"/>
      <c r="L1658" s="263"/>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7" cm="1">
        <f t="array" ref="E1659">IF(INDEX(I:I,ROW())&lt;&gt;"",VALUE(TRIM(LEFT(INDEX(I:I,ROW()),6))),0)</f>
        <v>0</v>
      </c>
      <c r="F1659" s="318"/>
      <c r="G1659" s="248"/>
      <c r="H1659" s="262"/>
      <c r="I1659" s="249"/>
      <c r="J1659" s="262"/>
      <c r="K1659" s="262"/>
      <c r="L1659" s="263"/>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7" cm="1">
        <f t="array" ref="E1660">IF(INDEX(I:I,ROW())&lt;&gt;"",VALUE(TRIM(LEFT(INDEX(I:I,ROW()),6))),0)</f>
        <v>0</v>
      </c>
      <c r="F1660" s="318"/>
      <c r="G1660" s="248"/>
      <c r="H1660" s="262"/>
      <c r="I1660" s="249"/>
      <c r="J1660" s="262"/>
      <c r="K1660" s="262"/>
      <c r="L1660" s="263"/>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7" cm="1">
        <f t="array" ref="E1661">IF(INDEX(I:I,ROW())&lt;&gt;"",VALUE(TRIM(LEFT(INDEX(I:I,ROW()),6))),0)</f>
        <v>0</v>
      </c>
      <c r="F1661" s="318"/>
      <c r="G1661" s="248"/>
      <c r="H1661" s="262"/>
      <c r="I1661" s="249"/>
      <c r="J1661" s="262"/>
      <c r="K1661" s="262"/>
      <c r="L1661" s="263"/>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7" cm="1">
        <f t="array" ref="E1662">IF(INDEX(I:I,ROW())&lt;&gt;"",VALUE(TRIM(LEFT(INDEX(I:I,ROW()),6))),0)</f>
        <v>0</v>
      </c>
      <c r="F1662" s="318"/>
      <c r="G1662" s="248"/>
      <c r="H1662" s="262"/>
      <c r="I1662" s="249"/>
      <c r="J1662" s="262"/>
      <c r="K1662" s="262"/>
      <c r="L1662" s="263"/>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7" cm="1">
        <f t="array" ref="E1663">IF(INDEX(I:I,ROW())&lt;&gt;"",VALUE(TRIM(LEFT(INDEX(I:I,ROW()),6))),0)</f>
        <v>0</v>
      </c>
      <c r="F1663" s="318"/>
      <c r="G1663" s="248"/>
      <c r="H1663" s="262"/>
      <c r="I1663" s="249"/>
      <c r="J1663" s="262"/>
      <c r="K1663" s="262"/>
      <c r="L1663" s="263"/>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7" cm="1">
        <f t="array" ref="E1664">IF(INDEX(I:I,ROW())&lt;&gt;"",VALUE(TRIM(LEFT(INDEX(I:I,ROW()),6))),0)</f>
        <v>0</v>
      </c>
      <c r="F1664" s="318"/>
      <c r="G1664" s="248"/>
      <c r="H1664" s="262"/>
      <c r="I1664" s="249"/>
      <c r="J1664" s="262"/>
      <c r="K1664" s="262"/>
      <c r="L1664" s="263"/>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7" cm="1">
        <f t="array" ref="E1665">IF(INDEX(I:I,ROW())&lt;&gt;"",VALUE(TRIM(LEFT(INDEX(I:I,ROW()),6))),0)</f>
        <v>0</v>
      </c>
      <c r="F1665" s="318"/>
      <c r="G1665" s="248"/>
      <c r="H1665" s="262"/>
      <c r="I1665" s="249"/>
      <c r="J1665" s="262"/>
      <c r="K1665" s="262"/>
      <c r="L1665" s="263"/>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7" cm="1">
        <f t="array" ref="E1666">IF(INDEX(I:I,ROW())&lt;&gt;"",VALUE(TRIM(LEFT(INDEX(I:I,ROW()),6))),0)</f>
        <v>0</v>
      </c>
      <c r="F1666" s="318"/>
      <c r="G1666" s="248"/>
      <c r="H1666" s="262"/>
      <c r="I1666" s="249"/>
      <c r="J1666" s="262"/>
      <c r="K1666" s="262"/>
      <c r="L1666" s="263"/>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7" cm="1">
        <f t="array" ref="E1667">IF(INDEX(I:I,ROW())&lt;&gt;"",VALUE(TRIM(LEFT(INDEX(I:I,ROW()),6))),0)</f>
        <v>0</v>
      </c>
      <c r="F1667" s="318"/>
      <c r="G1667" s="248"/>
      <c r="H1667" s="262"/>
      <c r="I1667" s="249"/>
      <c r="J1667" s="262"/>
      <c r="K1667" s="262"/>
      <c r="L1667" s="263"/>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7" cm="1">
        <f t="array" ref="E1668">IF(INDEX(I:I,ROW())&lt;&gt;"",VALUE(TRIM(LEFT(INDEX(I:I,ROW()),6))),0)</f>
        <v>0</v>
      </c>
      <c r="F1668" s="318"/>
      <c r="G1668" s="248"/>
      <c r="H1668" s="262"/>
      <c r="I1668" s="249"/>
      <c r="J1668" s="262"/>
      <c r="K1668" s="262"/>
      <c r="L1668" s="263"/>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7" cm="1">
        <f t="array" ref="E1669">IF(INDEX(I:I,ROW())&lt;&gt;"",VALUE(TRIM(LEFT(INDEX(I:I,ROW()),6))),0)</f>
        <v>0</v>
      </c>
      <c r="F1669" s="318"/>
      <c r="G1669" s="248"/>
      <c r="H1669" s="262"/>
      <c r="I1669" s="249"/>
      <c r="J1669" s="262"/>
      <c r="K1669" s="262"/>
      <c r="L1669" s="263"/>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7" cm="1">
        <f t="array" ref="E1670">IF(INDEX(I:I,ROW())&lt;&gt;"",VALUE(TRIM(LEFT(INDEX(I:I,ROW()),6))),0)</f>
        <v>0</v>
      </c>
      <c r="F1670" s="318"/>
      <c r="G1670" s="248"/>
      <c r="H1670" s="262"/>
      <c r="I1670" s="249"/>
      <c r="J1670" s="262"/>
      <c r="K1670" s="262"/>
      <c r="L1670" s="263"/>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7" cm="1">
        <f t="array" ref="E1671">IF(INDEX(I:I,ROW())&lt;&gt;"",VALUE(TRIM(LEFT(INDEX(I:I,ROW()),6))),0)</f>
        <v>0</v>
      </c>
      <c r="F1671" s="318"/>
      <c r="G1671" s="248"/>
      <c r="H1671" s="262"/>
      <c r="I1671" s="249"/>
      <c r="J1671" s="262"/>
      <c r="K1671" s="262"/>
      <c r="L1671" s="263"/>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7" cm="1">
        <f t="array" ref="E1672">IF(INDEX(I:I,ROW())&lt;&gt;"",VALUE(TRIM(LEFT(INDEX(I:I,ROW()),6))),0)</f>
        <v>0</v>
      </c>
      <c r="F1672" s="318"/>
      <c r="G1672" s="248"/>
      <c r="H1672" s="262"/>
      <c r="I1672" s="249"/>
      <c r="J1672" s="262"/>
      <c r="K1672" s="262"/>
      <c r="L1672" s="263"/>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7" cm="1">
        <f t="array" ref="E1673">IF(INDEX(I:I,ROW())&lt;&gt;"",VALUE(TRIM(LEFT(INDEX(I:I,ROW()),6))),0)</f>
        <v>0</v>
      </c>
      <c r="F1673" s="318"/>
      <c r="G1673" s="248"/>
      <c r="H1673" s="262"/>
      <c r="I1673" s="249"/>
      <c r="J1673" s="262"/>
      <c r="K1673" s="262"/>
      <c r="L1673" s="263"/>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7" cm="1">
        <f t="array" ref="E1674">IF(INDEX(I:I,ROW())&lt;&gt;"",VALUE(TRIM(LEFT(INDEX(I:I,ROW()),6))),0)</f>
        <v>0</v>
      </c>
      <c r="F1674" s="318"/>
      <c r="G1674" s="248"/>
      <c r="H1674" s="262"/>
      <c r="I1674" s="249"/>
      <c r="J1674" s="262"/>
      <c r="K1674" s="262"/>
      <c r="L1674" s="263"/>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7" cm="1">
        <f t="array" ref="E1675">IF(INDEX(I:I,ROW())&lt;&gt;"",VALUE(TRIM(LEFT(INDEX(I:I,ROW()),6))),0)</f>
        <v>0</v>
      </c>
      <c r="F1675" s="318"/>
      <c r="G1675" s="248"/>
      <c r="H1675" s="262"/>
      <c r="I1675" s="249"/>
      <c r="J1675" s="262"/>
      <c r="K1675" s="262"/>
      <c r="L1675" s="263"/>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7" cm="1">
        <f t="array" ref="E1676">IF(INDEX(I:I,ROW())&lt;&gt;"",VALUE(TRIM(LEFT(INDEX(I:I,ROW()),6))),0)</f>
        <v>0</v>
      </c>
      <c r="F1676" s="318"/>
      <c r="G1676" s="248"/>
      <c r="H1676" s="262"/>
      <c r="I1676" s="249"/>
      <c r="J1676" s="262"/>
      <c r="K1676" s="262"/>
      <c r="L1676" s="263"/>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7" cm="1">
        <f t="array" ref="E1677">IF(INDEX(I:I,ROW())&lt;&gt;"",VALUE(TRIM(LEFT(INDEX(I:I,ROW()),6))),0)</f>
        <v>0</v>
      </c>
      <c r="F1677" s="318"/>
      <c r="G1677" s="248"/>
      <c r="H1677" s="262"/>
      <c r="I1677" s="249"/>
      <c r="J1677" s="262"/>
      <c r="K1677" s="262"/>
      <c r="L1677" s="263"/>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7" cm="1">
        <f t="array" ref="E1678">IF(INDEX(I:I,ROW())&lt;&gt;"",VALUE(TRIM(LEFT(INDEX(I:I,ROW()),6))),0)</f>
        <v>0</v>
      </c>
      <c r="F1678" s="318"/>
      <c r="G1678" s="248"/>
      <c r="H1678" s="262"/>
      <c r="I1678" s="249"/>
      <c r="J1678" s="262"/>
      <c r="K1678" s="262"/>
      <c r="L1678" s="263"/>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7" cm="1">
        <f t="array" ref="E1679">IF(INDEX(I:I,ROW())&lt;&gt;"",VALUE(TRIM(LEFT(INDEX(I:I,ROW()),6))),0)</f>
        <v>0</v>
      </c>
      <c r="F1679" s="318"/>
      <c r="G1679" s="248"/>
      <c r="H1679" s="262"/>
      <c r="I1679" s="249"/>
      <c r="J1679" s="262"/>
      <c r="K1679" s="262"/>
      <c r="L1679" s="263"/>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7" cm="1">
        <f t="array" ref="E1680">IF(INDEX(I:I,ROW())&lt;&gt;"",VALUE(TRIM(LEFT(INDEX(I:I,ROW()),6))),0)</f>
        <v>0</v>
      </c>
      <c r="F1680" s="318"/>
      <c r="G1680" s="248"/>
      <c r="H1680" s="262"/>
      <c r="I1680" s="249"/>
      <c r="J1680" s="262"/>
      <c r="K1680" s="262"/>
      <c r="L1680" s="263"/>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7" cm="1">
        <f t="array" ref="E1681">IF(INDEX(I:I,ROW())&lt;&gt;"",VALUE(TRIM(LEFT(INDEX(I:I,ROW()),6))),0)</f>
        <v>0</v>
      </c>
      <c r="F1681" s="318"/>
      <c r="G1681" s="248"/>
      <c r="H1681" s="262"/>
      <c r="I1681" s="249"/>
      <c r="J1681" s="262"/>
      <c r="K1681" s="262"/>
      <c r="L1681" s="263"/>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7" cm="1">
        <f t="array" ref="E1682">IF(INDEX(I:I,ROW())&lt;&gt;"",VALUE(TRIM(LEFT(INDEX(I:I,ROW()),6))),0)</f>
        <v>0</v>
      </c>
      <c r="F1682" s="318"/>
      <c r="G1682" s="248"/>
      <c r="H1682" s="262"/>
      <c r="I1682" s="249"/>
      <c r="J1682" s="262"/>
      <c r="K1682" s="262"/>
      <c r="L1682" s="263"/>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7" cm="1">
        <f t="array" ref="E1683">IF(INDEX(I:I,ROW())&lt;&gt;"",VALUE(TRIM(LEFT(INDEX(I:I,ROW()),6))),0)</f>
        <v>0</v>
      </c>
      <c r="F1683" s="318"/>
      <c r="G1683" s="248"/>
      <c r="H1683" s="262"/>
      <c r="I1683" s="249"/>
      <c r="J1683" s="262"/>
      <c r="K1683" s="262"/>
      <c r="L1683" s="263"/>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7" cm="1">
        <f t="array" ref="E1684">IF(INDEX(I:I,ROW())&lt;&gt;"",VALUE(TRIM(LEFT(INDEX(I:I,ROW()),6))),0)</f>
        <v>0</v>
      </c>
      <c r="F1684" s="318"/>
      <c r="G1684" s="248"/>
      <c r="H1684" s="262"/>
      <c r="I1684" s="249"/>
      <c r="J1684" s="262"/>
      <c r="K1684" s="262"/>
      <c r="L1684" s="263"/>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7" cm="1">
        <f t="array" ref="E1685">IF(INDEX(I:I,ROW())&lt;&gt;"",VALUE(TRIM(LEFT(INDEX(I:I,ROW()),6))),0)</f>
        <v>0</v>
      </c>
      <c r="F1685" s="318"/>
      <c r="G1685" s="248"/>
      <c r="H1685" s="262"/>
      <c r="I1685" s="249"/>
      <c r="J1685" s="262"/>
      <c r="K1685" s="262"/>
      <c r="L1685" s="263"/>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7" cm="1">
        <f t="array" ref="E1686">IF(INDEX(I:I,ROW())&lt;&gt;"",VALUE(TRIM(LEFT(INDEX(I:I,ROW()),6))),0)</f>
        <v>0</v>
      </c>
      <c r="F1686" s="318"/>
      <c r="G1686" s="248"/>
      <c r="H1686" s="262"/>
      <c r="I1686" s="249"/>
      <c r="J1686" s="262"/>
      <c r="K1686" s="262"/>
      <c r="L1686" s="263"/>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7" cm="1">
        <f t="array" ref="E1687">IF(INDEX(I:I,ROW())&lt;&gt;"",VALUE(TRIM(LEFT(INDEX(I:I,ROW()),6))),0)</f>
        <v>0</v>
      </c>
      <c r="F1687" s="318"/>
      <c r="G1687" s="248"/>
      <c r="H1687" s="262"/>
      <c r="I1687" s="249"/>
      <c r="J1687" s="262"/>
      <c r="K1687" s="262"/>
      <c r="L1687" s="263"/>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7" cm="1">
        <f t="array" ref="E1688">IF(INDEX(I:I,ROW())&lt;&gt;"",VALUE(TRIM(LEFT(INDEX(I:I,ROW()),6))),0)</f>
        <v>0</v>
      </c>
      <c r="F1688" s="318"/>
      <c r="G1688" s="248"/>
      <c r="H1688" s="262"/>
      <c r="I1688" s="249"/>
      <c r="J1688" s="262"/>
      <c r="K1688" s="262"/>
      <c r="L1688" s="263"/>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7" cm="1">
        <f t="array" ref="E1689">IF(INDEX(I:I,ROW())&lt;&gt;"",VALUE(TRIM(LEFT(INDEX(I:I,ROW()),6))),0)</f>
        <v>0</v>
      </c>
      <c r="F1689" s="318"/>
      <c r="G1689" s="248"/>
      <c r="H1689" s="262"/>
      <c r="I1689" s="249"/>
      <c r="J1689" s="262"/>
      <c r="K1689" s="262"/>
      <c r="L1689" s="263"/>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7" cm="1">
        <f t="array" ref="E1690">IF(INDEX(I:I,ROW())&lt;&gt;"",VALUE(TRIM(LEFT(INDEX(I:I,ROW()),6))),0)</f>
        <v>0</v>
      </c>
      <c r="F1690" s="318"/>
      <c r="G1690" s="248"/>
      <c r="H1690" s="262"/>
      <c r="I1690" s="249"/>
      <c r="J1690" s="262"/>
      <c r="K1690" s="262"/>
      <c r="L1690" s="263"/>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7" cm="1">
        <f t="array" ref="E1691">IF(INDEX(I:I,ROW())&lt;&gt;"",VALUE(TRIM(LEFT(INDEX(I:I,ROW()),6))),0)</f>
        <v>0</v>
      </c>
      <c r="F1691" s="318"/>
      <c r="G1691" s="248"/>
      <c r="H1691" s="262"/>
      <c r="I1691" s="249"/>
      <c r="J1691" s="262"/>
      <c r="K1691" s="262"/>
      <c r="L1691" s="263"/>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7" cm="1">
        <f t="array" ref="E1692">IF(INDEX(I:I,ROW())&lt;&gt;"",VALUE(TRIM(LEFT(INDEX(I:I,ROW()),6))),0)</f>
        <v>0</v>
      </c>
      <c r="F1692" s="318"/>
      <c r="G1692" s="248"/>
      <c r="H1692" s="262"/>
      <c r="I1692" s="249"/>
      <c r="J1692" s="262"/>
      <c r="K1692" s="262"/>
      <c r="L1692" s="263"/>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7" cm="1">
        <f t="array" ref="E1693">IF(INDEX(I:I,ROW())&lt;&gt;"",VALUE(TRIM(LEFT(INDEX(I:I,ROW()),6))),0)</f>
        <v>0</v>
      </c>
      <c r="F1693" s="318"/>
      <c r="G1693" s="248"/>
      <c r="H1693" s="262"/>
      <c r="I1693" s="249"/>
      <c r="J1693" s="262"/>
      <c r="K1693" s="262"/>
      <c r="L1693" s="263"/>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7" cm="1">
        <f t="array" ref="E1694">IF(INDEX(I:I,ROW())&lt;&gt;"",VALUE(TRIM(LEFT(INDEX(I:I,ROW()),6))),0)</f>
        <v>0</v>
      </c>
      <c r="F1694" s="318"/>
      <c r="G1694" s="248"/>
      <c r="H1694" s="262"/>
      <c r="I1694" s="249"/>
      <c r="J1694" s="262"/>
      <c r="K1694" s="262"/>
      <c r="L1694" s="263"/>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7" cm="1">
        <f t="array" ref="E1695">IF(INDEX(I:I,ROW())&lt;&gt;"",VALUE(TRIM(LEFT(INDEX(I:I,ROW()),6))),0)</f>
        <v>0</v>
      </c>
      <c r="F1695" s="318"/>
      <c r="G1695" s="248"/>
      <c r="H1695" s="262"/>
      <c r="I1695" s="249"/>
      <c r="J1695" s="262"/>
      <c r="K1695" s="262"/>
      <c r="L1695" s="263"/>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7" cm="1">
        <f t="array" ref="E1696">IF(INDEX(I:I,ROW())&lt;&gt;"",VALUE(TRIM(LEFT(INDEX(I:I,ROW()),6))),0)</f>
        <v>0</v>
      </c>
      <c r="F1696" s="318"/>
      <c r="G1696" s="248"/>
      <c r="H1696" s="262"/>
      <c r="I1696" s="249"/>
      <c r="J1696" s="262"/>
      <c r="K1696" s="262"/>
      <c r="L1696" s="263"/>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7" cm="1">
        <f t="array" ref="E1697">IF(INDEX(I:I,ROW())&lt;&gt;"",VALUE(TRIM(LEFT(INDEX(I:I,ROW()),6))),0)</f>
        <v>0</v>
      </c>
      <c r="F1697" s="318"/>
      <c r="G1697" s="248"/>
      <c r="H1697" s="262"/>
      <c r="I1697" s="249"/>
      <c r="J1697" s="262"/>
      <c r="K1697" s="262"/>
      <c r="L1697" s="263"/>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7" cm="1">
        <f t="array" ref="E1698">IF(INDEX(I:I,ROW())&lt;&gt;"",VALUE(TRIM(LEFT(INDEX(I:I,ROW()),6))),0)</f>
        <v>0</v>
      </c>
      <c r="F1698" s="318"/>
      <c r="G1698" s="248"/>
      <c r="H1698" s="262"/>
      <c r="I1698" s="249"/>
      <c r="J1698" s="262"/>
      <c r="K1698" s="262"/>
      <c r="L1698" s="263"/>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7" cm="1">
        <f t="array" ref="E1699">IF(INDEX(I:I,ROW())&lt;&gt;"",VALUE(TRIM(LEFT(INDEX(I:I,ROW()),6))),0)</f>
        <v>0</v>
      </c>
      <c r="F1699" s="318"/>
      <c r="G1699" s="248"/>
      <c r="H1699" s="262"/>
      <c r="I1699" s="249"/>
      <c r="J1699" s="262"/>
      <c r="K1699" s="262"/>
      <c r="L1699" s="263"/>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7" cm="1">
        <f t="array" ref="E1700">IF(INDEX(I:I,ROW())&lt;&gt;"",VALUE(TRIM(LEFT(INDEX(I:I,ROW()),6))),0)</f>
        <v>0</v>
      </c>
      <c r="F1700" s="318"/>
      <c r="G1700" s="248"/>
      <c r="H1700" s="262"/>
      <c r="I1700" s="249"/>
      <c r="J1700" s="262"/>
      <c r="K1700" s="262"/>
      <c r="L1700" s="263"/>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7" cm="1">
        <f t="array" ref="E1701">IF(INDEX(I:I,ROW())&lt;&gt;"",VALUE(TRIM(LEFT(INDEX(I:I,ROW()),6))),0)</f>
        <v>0</v>
      </c>
      <c r="F1701" s="318"/>
      <c r="G1701" s="248"/>
      <c r="H1701" s="262"/>
      <c r="I1701" s="249"/>
      <c r="J1701" s="262"/>
      <c r="K1701" s="262"/>
      <c r="L1701" s="263"/>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7" cm="1">
        <f t="array" ref="E1702">IF(INDEX(I:I,ROW())&lt;&gt;"",VALUE(TRIM(LEFT(INDEX(I:I,ROW()),6))),0)</f>
        <v>0</v>
      </c>
      <c r="F1702" s="318"/>
      <c r="G1702" s="248"/>
      <c r="H1702" s="262"/>
      <c r="I1702" s="249"/>
      <c r="J1702" s="262"/>
      <c r="K1702" s="262"/>
      <c r="L1702" s="263"/>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7" cm="1">
        <f t="array" ref="E1703">IF(INDEX(I:I,ROW())&lt;&gt;"",VALUE(TRIM(LEFT(INDEX(I:I,ROW()),6))),0)</f>
        <v>0</v>
      </c>
      <c r="F1703" s="318"/>
      <c r="G1703" s="248"/>
      <c r="H1703" s="262"/>
      <c r="I1703" s="249"/>
      <c r="J1703" s="262"/>
      <c r="K1703" s="262"/>
      <c r="L1703" s="263"/>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7" cm="1">
        <f t="array" ref="E1704">IF(INDEX(I:I,ROW())&lt;&gt;"",VALUE(TRIM(LEFT(INDEX(I:I,ROW()),6))),0)</f>
        <v>0</v>
      </c>
      <c r="F1704" s="318"/>
      <c r="G1704" s="248"/>
      <c r="H1704" s="262"/>
      <c r="I1704" s="249"/>
      <c r="J1704" s="262"/>
      <c r="K1704" s="262"/>
      <c r="L1704" s="263"/>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7" cm="1">
        <f t="array" ref="E1705">IF(INDEX(I:I,ROW())&lt;&gt;"",VALUE(TRIM(LEFT(INDEX(I:I,ROW()),6))),0)</f>
        <v>0</v>
      </c>
      <c r="F1705" s="318"/>
      <c r="G1705" s="248"/>
      <c r="H1705" s="262"/>
      <c r="I1705" s="249"/>
      <c r="J1705" s="262"/>
      <c r="K1705" s="262"/>
      <c r="L1705" s="263"/>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7" cm="1">
        <f t="array" ref="E1706">IF(INDEX(I:I,ROW())&lt;&gt;"",VALUE(TRIM(LEFT(INDEX(I:I,ROW()),6))),0)</f>
        <v>0</v>
      </c>
      <c r="F1706" s="318"/>
      <c r="G1706" s="248"/>
      <c r="H1706" s="262"/>
      <c r="I1706" s="249"/>
      <c r="J1706" s="262"/>
      <c r="K1706" s="262"/>
      <c r="L1706" s="263"/>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7" cm="1">
        <f t="array" ref="E1707">IF(INDEX(I:I,ROW())&lt;&gt;"",VALUE(TRIM(LEFT(INDEX(I:I,ROW()),6))),0)</f>
        <v>0</v>
      </c>
      <c r="F1707" s="318"/>
      <c r="G1707" s="248"/>
      <c r="H1707" s="262"/>
      <c r="I1707" s="249"/>
      <c r="J1707" s="262"/>
      <c r="K1707" s="262"/>
      <c r="L1707" s="263"/>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7" cm="1">
        <f t="array" ref="E1708">IF(INDEX(I:I,ROW())&lt;&gt;"",VALUE(TRIM(LEFT(INDEX(I:I,ROW()),6))),0)</f>
        <v>0</v>
      </c>
      <c r="F1708" s="318"/>
      <c r="G1708" s="248"/>
      <c r="H1708" s="262"/>
      <c r="I1708" s="249"/>
      <c r="J1708" s="262"/>
      <c r="K1708" s="262"/>
      <c r="L1708" s="263"/>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7" cm="1">
        <f t="array" ref="E1709">IF(INDEX(I:I,ROW())&lt;&gt;"",VALUE(TRIM(LEFT(INDEX(I:I,ROW()),6))),0)</f>
        <v>0</v>
      </c>
      <c r="F1709" s="318"/>
      <c r="G1709" s="248"/>
      <c r="H1709" s="262"/>
      <c r="I1709" s="249"/>
      <c r="J1709" s="262"/>
      <c r="K1709" s="262"/>
      <c r="L1709" s="263"/>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7" cm="1">
        <f t="array" ref="E1710">IF(INDEX(I:I,ROW())&lt;&gt;"",VALUE(TRIM(LEFT(INDEX(I:I,ROW()),6))),0)</f>
        <v>0</v>
      </c>
      <c r="F1710" s="318"/>
      <c r="G1710" s="248"/>
      <c r="H1710" s="262"/>
      <c r="I1710" s="249"/>
      <c r="J1710" s="262"/>
      <c r="K1710" s="262"/>
      <c r="L1710" s="263"/>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7" cm="1">
        <f t="array" ref="E1711">IF(INDEX(I:I,ROW())&lt;&gt;"",VALUE(TRIM(LEFT(INDEX(I:I,ROW()),6))),0)</f>
        <v>0</v>
      </c>
      <c r="F1711" s="318"/>
      <c r="G1711" s="248"/>
      <c r="H1711" s="262"/>
      <c r="I1711" s="249"/>
      <c r="J1711" s="262"/>
      <c r="K1711" s="262"/>
      <c r="L1711" s="263"/>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7" cm="1">
        <f t="array" ref="E1712">IF(INDEX(I:I,ROW())&lt;&gt;"",VALUE(TRIM(LEFT(INDEX(I:I,ROW()),6))),0)</f>
        <v>0</v>
      </c>
      <c r="F1712" s="318"/>
      <c r="G1712" s="248"/>
      <c r="H1712" s="262"/>
      <c r="I1712" s="249"/>
      <c r="J1712" s="262"/>
      <c r="K1712" s="262"/>
      <c r="L1712" s="263"/>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7" cm="1">
        <f t="array" ref="E1713">IF(INDEX(I:I,ROW())&lt;&gt;"",VALUE(TRIM(LEFT(INDEX(I:I,ROW()),6))),0)</f>
        <v>0</v>
      </c>
      <c r="F1713" s="318"/>
      <c r="G1713" s="248"/>
      <c r="H1713" s="262"/>
      <c r="I1713" s="249"/>
      <c r="J1713" s="262"/>
      <c r="K1713" s="262"/>
      <c r="L1713" s="263"/>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7" cm="1">
        <f t="array" ref="E1714">IF(INDEX(I:I,ROW())&lt;&gt;"",VALUE(TRIM(LEFT(INDEX(I:I,ROW()),6))),0)</f>
        <v>0</v>
      </c>
      <c r="F1714" s="318"/>
      <c r="G1714" s="248"/>
      <c r="H1714" s="262"/>
      <c r="I1714" s="249"/>
      <c r="J1714" s="262"/>
      <c r="K1714" s="262"/>
      <c r="L1714" s="263"/>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7" cm="1">
        <f t="array" ref="E1715">IF(INDEX(I:I,ROW())&lt;&gt;"",VALUE(TRIM(LEFT(INDEX(I:I,ROW()),6))),0)</f>
        <v>0</v>
      </c>
      <c r="F1715" s="318"/>
      <c r="G1715" s="248"/>
      <c r="H1715" s="262"/>
      <c r="I1715" s="249"/>
      <c r="J1715" s="262"/>
      <c r="K1715" s="262"/>
      <c r="L1715" s="263"/>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7" cm="1">
        <f t="array" ref="E1716">IF(INDEX(I:I,ROW())&lt;&gt;"",VALUE(TRIM(LEFT(INDEX(I:I,ROW()),6))),0)</f>
        <v>0</v>
      </c>
      <c r="F1716" s="318"/>
      <c r="G1716" s="248"/>
      <c r="H1716" s="262"/>
      <c r="I1716" s="249"/>
      <c r="J1716" s="262"/>
      <c r="K1716" s="262"/>
      <c r="L1716" s="263"/>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7" cm="1">
        <f t="array" ref="E1717">IF(INDEX(I:I,ROW())&lt;&gt;"",VALUE(TRIM(LEFT(INDEX(I:I,ROW()),6))),0)</f>
        <v>0</v>
      </c>
      <c r="F1717" s="318"/>
      <c r="G1717" s="248"/>
      <c r="H1717" s="262"/>
      <c r="I1717" s="249"/>
      <c r="J1717" s="262"/>
      <c r="K1717" s="262"/>
      <c r="L1717" s="263"/>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7" cm="1">
        <f t="array" ref="E1718">IF(INDEX(I:I,ROW())&lt;&gt;"",VALUE(TRIM(LEFT(INDEX(I:I,ROW()),6))),0)</f>
        <v>0</v>
      </c>
      <c r="F1718" s="318"/>
      <c r="G1718" s="248"/>
      <c r="H1718" s="262"/>
      <c r="I1718" s="249"/>
      <c r="J1718" s="262"/>
      <c r="K1718" s="262"/>
      <c r="L1718" s="263"/>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7" cm="1">
        <f t="array" ref="E1719">IF(INDEX(I:I,ROW())&lt;&gt;"",VALUE(TRIM(LEFT(INDEX(I:I,ROW()),6))),0)</f>
        <v>0</v>
      </c>
      <c r="F1719" s="318"/>
      <c r="G1719" s="248"/>
      <c r="H1719" s="262"/>
      <c r="I1719" s="249"/>
      <c r="J1719" s="262"/>
      <c r="K1719" s="262"/>
      <c r="L1719" s="263"/>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7" cm="1">
        <f t="array" ref="E1720">IF(INDEX(I:I,ROW())&lt;&gt;"",VALUE(TRIM(LEFT(INDEX(I:I,ROW()),6))),0)</f>
        <v>0</v>
      </c>
      <c r="F1720" s="318"/>
      <c r="G1720" s="248"/>
      <c r="H1720" s="262"/>
      <c r="I1720" s="249"/>
      <c r="J1720" s="262"/>
      <c r="K1720" s="262"/>
      <c r="L1720" s="263"/>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7" cm="1">
        <f t="array" ref="E1721">IF(INDEX(I:I,ROW())&lt;&gt;"",VALUE(TRIM(LEFT(INDEX(I:I,ROW()),6))),0)</f>
        <v>0</v>
      </c>
      <c r="F1721" s="318"/>
      <c r="G1721" s="248"/>
      <c r="H1721" s="262"/>
      <c r="I1721" s="249"/>
      <c r="J1721" s="262"/>
      <c r="K1721" s="262"/>
      <c r="L1721" s="263"/>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7" cm="1">
        <f t="array" ref="E1722">IF(INDEX(I:I,ROW())&lt;&gt;"",VALUE(TRIM(LEFT(INDEX(I:I,ROW()),6))),0)</f>
        <v>0</v>
      </c>
      <c r="F1722" s="318"/>
      <c r="G1722" s="248"/>
      <c r="H1722" s="262"/>
      <c r="I1722" s="249"/>
      <c r="J1722" s="262"/>
      <c r="K1722" s="262"/>
      <c r="L1722" s="263"/>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7" cm="1">
        <f t="array" ref="E1723">IF(INDEX(I:I,ROW())&lt;&gt;"",VALUE(TRIM(LEFT(INDEX(I:I,ROW()),6))),0)</f>
        <v>0</v>
      </c>
      <c r="F1723" s="318"/>
      <c r="G1723" s="248"/>
      <c r="H1723" s="262"/>
      <c r="I1723" s="249"/>
      <c r="J1723" s="262"/>
      <c r="K1723" s="262"/>
      <c r="L1723" s="263"/>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7" cm="1">
        <f t="array" ref="E1724">IF(INDEX(I:I,ROW())&lt;&gt;"",VALUE(TRIM(LEFT(INDEX(I:I,ROW()),6))),0)</f>
        <v>0</v>
      </c>
      <c r="F1724" s="318"/>
      <c r="G1724" s="248"/>
      <c r="H1724" s="262"/>
      <c r="I1724" s="249"/>
      <c r="J1724" s="262"/>
      <c r="K1724" s="262"/>
      <c r="L1724" s="263"/>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7" cm="1">
        <f t="array" ref="E1725">IF(INDEX(I:I,ROW())&lt;&gt;"",VALUE(TRIM(LEFT(INDEX(I:I,ROW()),6))),0)</f>
        <v>0</v>
      </c>
      <c r="F1725" s="318"/>
      <c r="G1725" s="248"/>
      <c r="H1725" s="262"/>
      <c r="I1725" s="249"/>
      <c r="J1725" s="262"/>
      <c r="K1725" s="262"/>
      <c r="L1725" s="263"/>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7" cm="1">
        <f t="array" ref="E1726">IF(INDEX(I:I,ROW())&lt;&gt;"",VALUE(TRIM(LEFT(INDEX(I:I,ROW()),6))),0)</f>
        <v>0</v>
      </c>
      <c r="F1726" s="318"/>
      <c r="G1726" s="248"/>
      <c r="H1726" s="262"/>
      <c r="I1726" s="249"/>
      <c r="J1726" s="262"/>
      <c r="K1726" s="262"/>
      <c r="L1726" s="263"/>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7" cm="1">
        <f t="array" ref="E1727">IF(INDEX(I:I,ROW())&lt;&gt;"",VALUE(TRIM(LEFT(INDEX(I:I,ROW()),6))),0)</f>
        <v>0</v>
      </c>
      <c r="F1727" s="318"/>
      <c r="G1727" s="248"/>
      <c r="H1727" s="262"/>
      <c r="I1727" s="249"/>
      <c r="J1727" s="262"/>
      <c r="K1727" s="262"/>
      <c r="L1727" s="263"/>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7" cm="1">
        <f t="array" ref="E1728">IF(INDEX(I:I,ROW())&lt;&gt;"",VALUE(TRIM(LEFT(INDEX(I:I,ROW()),6))),0)</f>
        <v>0</v>
      </c>
      <c r="F1728" s="318"/>
      <c r="G1728" s="248"/>
      <c r="H1728" s="262"/>
      <c r="I1728" s="249"/>
      <c r="J1728" s="262"/>
      <c r="K1728" s="262"/>
      <c r="L1728" s="263"/>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7" cm="1">
        <f t="array" ref="E1729">IF(INDEX(I:I,ROW())&lt;&gt;"",VALUE(TRIM(LEFT(INDEX(I:I,ROW()),6))),0)</f>
        <v>0</v>
      </c>
      <c r="F1729" s="318"/>
      <c r="G1729" s="248"/>
      <c r="H1729" s="262"/>
      <c r="I1729" s="249"/>
      <c r="J1729" s="262"/>
      <c r="K1729" s="262"/>
      <c r="L1729" s="263"/>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7" cm="1">
        <f t="array" ref="E1730">IF(INDEX(I:I,ROW())&lt;&gt;"",VALUE(TRIM(LEFT(INDEX(I:I,ROW()),6))),0)</f>
        <v>0</v>
      </c>
      <c r="F1730" s="318"/>
      <c r="G1730" s="248"/>
      <c r="H1730" s="262"/>
      <c r="I1730" s="249"/>
      <c r="J1730" s="262"/>
      <c r="K1730" s="262"/>
      <c r="L1730" s="263"/>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7" cm="1">
        <f t="array" ref="E1731">IF(INDEX(I:I,ROW())&lt;&gt;"",VALUE(TRIM(LEFT(INDEX(I:I,ROW()),6))),0)</f>
        <v>0</v>
      </c>
      <c r="F1731" s="318"/>
      <c r="G1731" s="248"/>
      <c r="H1731" s="262"/>
      <c r="I1731" s="249"/>
      <c r="J1731" s="262"/>
      <c r="K1731" s="262"/>
      <c r="L1731" s="263"/>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7" cm="1">
        <f t="array" ref="E1732">IF(INDEX(I:I,ROW())&lt;&gt;"",VALUE(TRIM(LEFT(INDEX(I:I,ROW()),6))),0)</f>
        <v>0</v>
      </c>
      <c r="F1732" s="318"/>
      <c r="G1732" s="248"/>
      <c r="H1732" s="262"/>
      <c r="I1732" s="249"/>
      <c r="J1732" s="262"/>
      <c r="K1732" s="262"/>
      <c r="L1732" s="263"/>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7" cm="1">
        <f t="array" ref="E1733">IF(INDEX(I:I,ROW())&lt;&gt;"",VALUE(TRIM(LEFT(INDEX(I:I,ROW()),6))),0)</f>
        <v>0</v>
      </c>
      <c r="F1733" s="318"/>
      <c r="G1733" s="248"/>
      <c r="H1733" s="262"/>
      <c r="I1733" s="249"/>
      <c r="J1733" s="262"/>
      <c r="K1733" s="262"/>
      <c r="L1733" s="263"/>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7" cm="1">
        <f t="array" ref="E1734">IF(INDEX(I:I,ROW())&lt;&gt;"",VALUE(TRIM(LEFT(INDEX(I:I,ROW()),6))),0)</f>
        <v>0</v>
      </c>
      <c r="F1734" s="318"/>
      <c r="G1734" s="248"/>
      <c r="H1734" s="262"/>
      <c r="I1734" s="249"/>
      <c r="J1734" s="262"/>
      <c r="K1734" s="262"/>
      <c r="L1734" s="263"/>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7" cm="1">
        <f t="array" ref="E1735">IF(INDEX(I:I,ROW())&lt;&gt;"",VALUE(TRIM(LEFT(INDEX(I:I,ROW()),6))),0)</f>
        <v>0</v>
      </c>
      <c r="F1735" s="318"/>
      <c r="G1735" s="248"/>
      <c r="H1735" s="262"/>
      <c r="I1735" s="249"/>
      <c r="J1735" s="262"/>
      <c r="K1735" s="262"/>
      <c r="L1735" s="263"/>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7" cm="1">
        <f t="array" ref="E1736">IF(INDEX(I:I,ROW())&lt;&gt;"",VALUE(TRIM(LEFT(INDEX(I:I,ROW()),6))),0)</f>
        <v>0</v>
      </c>
      <c r="F1736" s="318"/>
      <c r="G1736" s="248"/>
      <c r="H1736" s="262"/>
      <c r="I1736" s="249"/>
      <c r="J1736" s="262"/>
      <c r="K1736" s="262"/>
      <c r="L1736" s="263"/>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7" cm="1">
        <f t="array" ref="E1737">IF(INDEX(I:I,ROW())&lt;&gt;"",VALUE(TRIM(LEFT(INDEX(I:I,ROW()),6))),0)</f>
        <v>0</v>
      </c>
      <c r="F1737" s="318"/>
      <c r="G1737" s="248"/>
      <c r="H1737" s="262"/>
      <c r="I1737" s="249"/>
      <c r="J1737" s="262"/>
      <c r="K1737" s="262"/>
      <c r="L1737" s="263"/>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7" cm="1">
        <f t="array" ref="E1738">IF(INDEX(I:I,ROW())&lt;&gt;"",VALUE(TRIM(LEFT(INDEX(I:I,ROW()),6))),0)</f>
        <v>0</v>
      </c>
      <c r="F1738" s="318"/>
      <c r="G1738" s="248"/>
      <c r="H1738" s="262"/>
      <c r="I1738" s="249"/>
      <c r="J1738" s="262"/>
      <c r="K1738" s="262"/>
      <c r="L1738" s="263"/>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7" cm="1">
        <f t="array" ref="E1739">IF(INDEX(I:I,ROW())&lt;&gt;"",VALUE(TRIM(LEFT(INDEX(I:I,ROW()),6))),0)</f>
        <v>0</v>
      </c>
      <c r="F1739" s="318"/>
      <c r="G1739" s="248"/>
      <c r="H1739" s="262"/>
      <c r="I1739" s="249"/>
      <c r="J1739" s="262"/>
      <c r="K1739" s="262"/>
      <c r="L1739" s="263"/>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7" cm="1">
        <f t="array" ref="E1740">IF(INDEX(I:I,ROW())&lt;&gt;"",VALUE(TRIM(LEFT(INDEX(I:I,ROW()),6))),0)</f>
        <v>0</v>
      </c>
      <c r="F1740" s="318"/>
      <c r="G1740" s="248"/>
      <c r="H1740" s="262"/>
      <c r="I1740" s="249"/>
      <c r="J1740" s="262"/>
      <c r="K1740" s="262"/>
      <c r="L1740" s="263"/>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7" cm="1">
        <f t="array" ref="E1741">IF(INDEX(I:I,ROW())&lt;&gt;"",VALUE(TRIM(LEFT(INDEX(I:I,ROW()),6))),0)</f>
        <v>0</v>
      </c>
      <c r="F1741" s="318"/>
      <c r="G1741" s="248"/>
      <c r="H1741" s="262"/>
      <c r="I1741" s="249"/>
      <c r="J1741" s="262"/>
      <c r="K1741" s="262"/>
      <c r="L1741" s="263"/>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7" cm="1">
        <f t="array" ref="E1742">IF(INDEX(I:I,ROW())&lt;&gt;"",VALUE(TRIM(LEFT(INDEX(I:I,ROW()),6))),0)</f>
        <v>0</v>
      </c>
      <c r="F1742" s="318"/>
      <c r="G1742" s="248"/>
      <c r="H1742" s="262"/>
      <c r="I1742" s="249"/>
      <c r="J1742" s="262"/>
      <c r="K1742" s="262"/>
      <c r="L1742" s="263"/>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7" cm="1">
        <f t="array" ref="E1743">IF(INDEX(I:I,ROW())&lt;&gt;"",VALUE(TRIM(LEFT(INDEX(I:I,ROW()),6))),0)</f>
        <v>0</v>
      </c>
      <c r="F1743" s="318"/>
      <c r="G1743" s="248"/>
      <c r="H1743" s="262"/>
      <c r="I1743" s="249"/>
      <c r="J1743" s="262"/>
      <c r="K1743" s="262"/>
      <c r="L1743" s="263"/>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7" cm="1">
        <f t="array" ref="E1744">IF(INDEX(I:I,ROW())&lt;&gt;"",VALUE(TRIM(LEFT(INDEX(I:I,ROW()),6))),0)</f>
        <v>0</v>
      </c>
      <c r="F1744" s="318"/>
      <c r="G1744" s="248"/>
      <c r="H1744" s="262"/>
      <c r="I1744" s="249"/>
      <c r="J1744" s="262"/>
      <c r="K1744" s="262"/>
      <c r="L1744" s="263"/>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7" cm="1">
        <f t="array" ref="E1745">IF(INDEX(I:I,ROW())&lt;&gt;"",VALUE(TRIM(LEFT(INDEX(I:I,ROW()),6))),0)</f>
        <v>0</v>
      </c>
      <c r="F1745" s="318"/>
      <c r="G1745" s="248"/>
      <c r="H1745" s="262"/>
      <c r="I1745" s="249"/>
      <c r="J1745" s="262"/>
      <c r="K1745" s="262"/>
      <c r="L1745" s="263"/>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7" cm="1">
        <f t="array" ref="E1746">IF(INDEX(I:I,ROW())&lt;&gt;"",VALUE(TRIM(LEFT(INDEX(I:I,ROW()),6))),0)</f>
        <v>0</v>
      </c>
      <c r="F1746" s="318"/>
      <c r="G1746" s="248"/>
      <c r="H1746" s="262"/>
      <c r="I1746" s="249"/>
      <c r="J1746" s="262"/>
      <c r="K1746" s="262"/>
      <c r="L1746" s="263"/>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7" cm="1">
        <f t="array" ref="E1747">IF(INDEX(I:I,ROW())&lt;&gt;"",VALUE(TRIM(LEFT(INDEX(I:I,ROW()),6))),0)</f>
        <v>0</v>
      </c>
      <c r="F1747" s="318"/>
      <c r="G1747" s="248"/>
      <c r="H1747" s="262"/>
      <c r="I1747" s="249"/>
      <c r="J1747" s="262"/>
      <c r="K1747" s="262"/>
      <c r="L1747" s="263"/>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7" cm="1">
        <f t="array" ref="E1748">IF(INDEX(I:I,ROW())&lt;&gt;"",VALUE(TRIM(LEFT(INDEX(I:I,ROW()),6))),0)</f>
        <v>0</v>
      </c>
      <c r="F1748" s="318"/>
      <c r="G1748" s="248"/>
      <c r="H1748" s="262"/>
      <c r="I1748" s="249"/>
      <c r="J1748" s="262"/>
      <c r="K1748" s="262"/>
      <c r="L1748" s="263"/>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7" cm="1">
        <f t="array" ref="E1749">IF(INDEX(I:I,ROW())&lt;&gt;"",VALUE(TRIM(LEFT(INDEX(I:I,ROW()),6))),0)</f>
        <v>0</v>
      </c>
      <c r="F1749" s="318"/>
      <c r="G1749" s="248"/>
      <c r="H1749" s="262"/>
      <c r="I1749" s="249"/>
      <c r="J1749" s="262"/>
      <c r="K1749" s="262"/>
      <c r="L1749" s="263"/>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7" cm="1">
        <f t="array" ref="E1750">IF(INDEX(I:I,ROW())&lt;&gt;"",VALUE(TRIM(LEFT(INDEX(I:I,ROW()),6))),0)</f>
        <v>0</v>
      </c>
      <c r="F1750" s="318"/>
      <c r="G1750" s="248"/>
      <c r="H1750" s="262"/>
      <c r="I1750" s="249"/>
      <c r="J1750" s="262"/>
      <c r="K1750" s="262"/>
      <c r="L1750" s="263"/>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7" cm="1">
        <f t="array" ref="E1751">IF(INDEX(I:I,ROW())&lt;&gt;"",VALUE(TRIM(LEFT(INDEX(I:I,ROW()),6))),0)</f>
        <v>0</v>
      </c>
      <c r="F1751" s="318"/>
      <c r="G1751" s="248"/>
      <c r="H1751" s="262"/>
      <c r="I1751" s="249"/>
      <c r="J1751" s="262"/>
      <c r="K1751" s="262"/>
      <c r="L1751" s="263"/>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7" cm="1">
        <f t="array" ref="E1752">IF(INDEX(I:I,ROW())&lt;&gt;"",VALUE(TRIM(LEFT(INDEX(I:I,ROW()),6))),0)</f>
        <v>0</v>
      </c>
      <c r="F1752" s="318"/>
      <c r="G1752" s="248"/>
      <c r="H1752" s="262"/>
      <c r="I1752" s="249"/>
      <c r="J1752" s="262"/>
      <c r="K1752" s="262"/>
      <c r="L1752" s="263"/>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7" cm="1">
        <f t="array" ref="E1753">IF(INDEX(I:I,ROW())&lt;&gt;"",VALUE(TRIM(LEFT(INDEX(I:I,ROW()),6))),0)</f>
        <v>0</v>
      </c>
      <c r="F1753" s="318"/>
      <c r="G1753" s="248"/>
      <c r="H1753" s="262"/>
      <c r="I1753" s="249"/>
      <c r="J1753" s="262"/>
      <c r="K1753" s="262"/>
      <c r="L1753" s="263"/>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7" cm="1">
        <f t="array" ref="E1754">IF(INDEX(I:I,ROW())&lt;&gt;"",VALUE(TRIM(LEFT(INDEX(I:I,ROW()),6))),0)</f>
        <v>0</v>
      </c>
      <c r="F1754" s="318"/>
      <c r="G1754" s="248"/>
      <c r="H1754" s="262"/>
      <c r="I1754" s="249"/>
      <c r="J1754" s="262"/>
      <c r="K1754" s="262"/>
      <c r="L1754" s="263"/>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7" cm="1">
        <f t="array" ref="E1755">IF(INDEX(I:I,ROW())&lt;&gt;"",VALUE(TRIM(LEFT(INDEX(I:I,ROW()),6))),0)</f>
        <v>0</v>
      </c>
      <c r="F1755" s="318"/>
      <c r="G1755" s="248"/>
      <c r="H1755" s="262"/>
      <c r="I1755" s="249"/>
      <c r="J1755" s="262"/>
      <c r="K1755" s="262"/>
      <c r="L1755" s="263"/>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7" cm="1">
        <f t="array" ref="E1756">IF(INDEX(I:I,ROW())&lt;&gt;"",VALUE(TRIM(LEFT(INDEX(I:I,ROW()),6))),0)</f>
        <v>0</v>
      </c>
      <c r="F1756" s="318"/>
      <c r="G1756" s="248"/>
      <c r="H1756" s="262"/>
      <c r="I1756" s="249"/>
      <c r="J1756" s="262"/>
      <c r="K1756" s="262"/>
      <c r="L1756" s="263"/>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7" cm="1">
        <f t="array" ref="E1757">IF(INDEX(I:I,ROW())&lt;&gt;"",VALUE(TRIM(LEFT(INDEX(I:I,ROW()),6))),0)</f>
        <v>0</v>
      </c>
      <c r="F1757" s="318"/>
      <c r="G1757" s="248"/>
      <c r="H1757" s="262"/>
      <c r="I1757" s="249"/>
      <c r="J1757" s="262"/>
      <c r="K1757" s="262"/>
      <c r="L1757" s="263"/>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7" cm="1">
        <f t="array" ref="E1758">IF(INDEX(I:I,ROW())&lt;&gt;"",VALUE(TRIM(LEFT(INDEX(I:I,ROW()),6))),0)</f>
        <v>0</v>
      </c>
      <c r="F1758" s="318"/>
      <c r="G1758" s="248"/>
      <c r="H1758" s="262"/>
      <c r="I1758" s="249"/>
      <c r="J1758" s="262"/>
      <c r="K1758" s="262"/>
      <c r="L1758" s="263"/>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7" cm="1">
        <f t="array" ref="E1759">IF(INDEX(I:I,ROW())&lt;&gt;"",VALUE(TRIM(LEFT(INDEX(I:I,ROW()),6))),0)</f>
        <v>0</v>
      </c>
      <c r="F1759" s="318"/>
      <c r="G1759" s="248"/>
      <c r="H1759" s="262"/>
      <c r="I1759" s="249"/>
      <c r="J1759" s="262"/>
      <c r="K1759" s="262"/>
      <c r="L1759" s="263"/>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7" cm="1">
        <f t="array" ref="E1760">IF(INDEX(I:I,ROW())&lt;&gt;"",VALUE(TRIM(LEFT(INDEX(I:I,ROW()),6))),0)</f>
        <v>0</v>
      </c>
      <c r="F1760" s="318"/>
      <c r="G1760" s="248"/>
      <c r="H1760" s="262"/>
      <c r="I1760" s="249"/>
      <c r="J1760" s="262"/>
      <c r="K1760" s="262"/>
      <c r="L1760" s="263"/>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7" cm="1">
        <f t="array" ref="E1761">IF(INDEX(I:I,ROW())&lt;&gt;"",VALUE(TRIM(LEFT(INDEX(I:I,ROW()),6))),0)</f>
        <v>0</v>
      </c>
      <c r="F1761" s="318"/>
      <c r="G1761" s="248"/>
      <c r="H1761" s="262"/>
      <c r="I1761" s="249"/>
      <c r="J1761" s="262"/>
      <c r="K1761" s="262"/>
      <c r="L1761" s="263"/>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7" cm="1">
        <f t="array" ref="E1762">IF(INDEX(I:I,ROW())&lt;&gt;"",VALUE(TRIM(LEFT(INDEX(I:I,ROW()),6))),0)</f>
        <v>0</v>
      </c>
      <c r="F1762" s="318"/>
      <c r="G1762" s="248"/>
      <c r="H1762" s="262"/>
      <c r="I1762" s="249"/>
      <c r="J1762" s="262"/>
      <c r="K1762" s="262"/>
      <c r="L1762" s="263"/>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7" cm="1">
        <f t="array" ref="E1763">IF(INDEX(I:I,ROW())&lt;&gt;"",VALUE(TRIM(LEFT(INDEX(I:I,ROW()),6))),0)</f>
        <v>0</v>
      </c>
      <c r="F1763" s="318"/>
      <c r="G1763" s="248"/>
      <c r="H1763" s="262"/>
      <c r="I1763" s="249"/>
      <c r="J1763" s="262"/>
      <c r="K1763" s="262"/>
      <c r="L1763" s="263"/>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7" cm="1">
        <f t="array" ref="E1764">IF(INDEX(I:I,ROW())&lt;&gt;"",VALUE(TRIM(LEFT(INDEX(I:I,ROW()),6))),0)</f>
        <v>0</v>
      </c>
      <c r="F1764" s="318"/>
      <c r="G1764" s="248"/>
      <c r="H1764" s="262"/>
      <c r="I1764" s="249"/>
      <c r="J1764" s="262"/>
      <c r="K1764" s="262"/>
      <c r="L1764" s="263"/>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7" cm="1">
        <f t="array" ref="E1765">IF(INDEX(I:I,ROW())&lt;&gt;"",VALUE(TRIM(LEFT(INDEX(I:I,ROW()),6))),0)</f>
        <v>0</v>
      </c>
      <c r="F1765" s="318"/>
      <c r="G1765" s="248"/>
      <c r="H1765" s="262"/>
      <c r="I1765" s="249"/>
      <c r="J1765" s="262"/>
      <c r="K1765" s="262"/>
      <c r="L1765" s="263"/>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7" cm="1">
        <f t="array" ref="E1766">IF(INDEX(I:I,ROW())&lt;&gt;"",VALUE(TRIM(LEFT(INDEX(I:I,ROW()),6))),0)</f>
        <v>0</v>
      </c>
      <c r="F1766" s="318"/>
      <c r="G1766" s="248"/>
      <c r="H1766" s="262"/>
      <c r="I1766" s="249"/>
      <c r="J1766" s="262"/>
      <c r="K1766" s="262"/>
      <c r="L1766" s="263"/>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7" cm="1">
        <f t="array" ref="E1767">IF(INDEX(I:I,ROW())&lt;&gt;"",VALUE(TRIM(LEFT(INDEX(I:I,ROW()),6))),0)</f>
        <v>0</v>
      </c>
      <c r="F1767" s="318"/>
      <c r="G1767" s="248"/>
      <c r="H1767" s="262"/>
      <c r="I1767" s="249"/>
      <c r="J1767" s="262"/>
      <c r="K1767" s="262"/>
      <c r="L1767" s="263"/>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7" cm="1">
        <f t="array" ref="E1768">IF(INDEX(I:I,ROW())&lt;&gt;"",VALUE(TRIM(LEFT(INDEX(I:I,ROW()),6))),0)</f>
        <v>0</v>
      </c>
      <c r="F1768" s="318"/>
      <c r="G1768" s="248"/>
      <c r="H1768" s="262"/>
      <c r="I1768" s="249"/>
      <c r="J1768" s="262"/>
      <c r="K1768" s="262"/>
      <c r="L1768" s="263"/>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7" cm="1">
        <f t="array" ref="E1769">IF(INDEX(I:I,ROW())&lt;&gt;"",VALUE(TRIM(LEFT(INDEX(I:I,ROW()),6))),0)</f>
        <v>0</v>
      </c>
      <c r="F1769" s="318"/>
      <c r="G1769" s="248"/>
      <c r="H1769" s="262"/>
      <c r="I1769" s="249"/>
      <c r="J1769" s="262"/>
      <c r="K1769" s="262"/>
      <c r="L1769" s="263"/>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7" cm="1">
        <f t="array" ref="E1770">IF(INDEX(I:I,ROW())&lt;&gt;"",VALUE(TRIM(LEFT(INDEX(I:I,ROW()),6))),0)</f>
        <v>0</v>
      </c>
      <c r="F1770" s="318"/>
      <c r="G1770" s="248"/>
      <c r="H1770" s="262"/>
      <c r="I1770" s="249"/>
      <c r="J1770" s="262"/>
      <c r="K1770" s="262"/>
      <c r="L1770" s="263"/>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7" cm="1">
        <f t="array" ref="E1771">IF(INDEX(I:I,ROW())&lt;&gt;"",VALUE(TRIM(LEFT(INDEX(I:I,ROW()),6))),0)</f>
        <v>0</v>
      </c>
      <c r="F1771" s="318"/>
      <c r="G1771" s="248"/>
      <c r="H1771" s="262"/>
      <c r="I1771" s="249"/>
      <c r="J1771" s="262"/>
      <c r="K1771" s="262"/>
      <c r="L1771" s="263"/>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7" cm="1">
        <f t="array" ref="E1772">IF(INDEX(I:I,ROW())&lt;&gt;"",VALUE(TRIM(LEFT(INDEX(I:I,ROW()),6))),0)</f>
        <v>0</v>
      </c>
      <c r="F1772" s="318"/>
      <c r="G1772" s="248"/>
      <c r="H1772" s="262"/>
      <c r="I1772" s="249"/>
      <c r="J1772" s="262"/>
      <c r="K1772" s="262"/>
      <c r="L1772" s="263"/>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7" cm="1">
        <f t="array" ref="E1773">IF(INDEX(I:I,ROW())&lt;&gt;"",VALUE(TRIM(LEFT(INDEX(I:I,ROW()),6))),0)</f>
        <v>0</v>
      </c>
      <c r="F1773" s="318"/>
      <c r="G1773" s="248"/>
      <c r="H1773" s="262"/>
      <c r="I1773" s="249"/>
      <c r="J1773" s="262"/>
      <c r="K1773" s="262"/>
      <c r="L1773" s="263"/>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7" cm="1">
        <f t="array" ref="E1774">IF(INDEX(I:I,ROW())&lt;&gt;"",VALUE(TRIM(LEFT(INDEX(I:I,ROW()),6))),0)</f>
        <v>0</v>
      </c>
      <c r="F1774" s="318"/>
      <c r="G1774" s="248"/>
      <c r="H1774" s="262"/>
      <c r="I1774" s="249"/>
      <c r="J1774" s="262"/>
      <c r="K1774" s="262"/>
      <c r="L1774" s="263"/>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7" cm="1">
        <f t="array" ref="E1775">IF(INDEX(I:I,ROW())&lt;&gt;"",VALUE(TRIM(LEFT(INDEX(I:I,ROW()),6))),0)</f>
        <v>0</v>
      </c>
      <c r="F1775" s="318"/>
      <c r="G1775" s="248"/>
      <c r="H1775" s="262"/>
      <c r="I1775" s="249"/>
      <c r="J1775" s="262"/>
      <c r="K1775" s="262"/>
      <c r="L1775" s="263"/>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7" cm="1">
        <f t="array" ref="E1776">IF(INDEX(I:I,ROW())&lt;&gt;"",VALUE(TRIM(LEFT(INDEX(I:I,ROW()),6))),0)</f>
        <v>0</v>
      </c>
      <c r="F1776" s="318"/>
      <c r="G1776" s="248"/>
      <c r="H1776" s="262"/>
      <c r="I1776" s="249"/>
      <c r="J1776" s="262"/>
      <c r="K1776" s="262"/>
      <c r="L1776" s="263"/>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7" cm="1">
        <f t="array" ref="E1777">IF(INDEX(I:I,ROW())&lt;&gt;"",VALUE(TRIM(LEFT(INDEX(I:I,ROW()),6))),0)</f>
        <v>0</v>
      </c>
      <c r="F1777" s="318"/>
      <c r="G1777" s="248"/>
      <c r="H1777" s="262"/>
      <c r="I1777" s="249"/>
      <c r="J1777" s="262"/>
      <c r="K1777" s="262"/>
      <c r="L1777" s="263"/>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7" cm="1">
        <f t="array" ref="E1778">IF(INDEX(I:I,ROW())&lt;&gt;"",VALUE(TRIM(LEFT(INDEX(I:I,ROW()),6))),0)</f>
        <v>0</v>
      </c>
      <c r="F1778" s="318"/>
      <c r="G1778" s="248"/>
      <c r="H1778" s="262"/>
      <c r="I1778" s="249"/>
      <c r="J1778" s="262"/>
      <c r="K1778" s="262"/>
      <c r="L1778" s="263"/>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7" cm="1">
        <f t="array" ref="E1779">IF(INDEX(I:I,ROW())&lt;&gt;"",VALUE(TRIM(LEFT(INDEX(I:I,ROW()),6))),0)</f>
        <v>0</v>
      </c>
      <c r="F1779" s="318"/>
      <c r="G1779" s="248"/>
      <c r="H1779" s="262"/>
      <c r="I1779" s="249"/>
      <c r="J1779" s="262"/>
      <c r="K1779" s="262"/>
      <c r="L1779" s="263"/>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7" cm="1">
        <f t="array" ref="E1780">IF(INDEX(I:I,ROW())&lt;&gt;"",VALUE(TRIM(LEFT(INDEX(I:I,ROW()),6))),0)</f>
        <v>0</v>
      </c>
      <c r="F1780" s="318"/>
      <c r="G1780" s="248"/>
      <c r="H1780" s="262"/>
      <c r="I1780" s="249"/>
      <c r="J1780" s="262"/>
      <c r="K1780" s="262"/>
      <c r="L1780" s="263"/>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7" cm="1">
        <f t="array" ref="E1781">IF(INDEX(I:I,ROW())&lt;&gt;"",VALUE(TRIM(LEFT(INDEX(I:I,ROW()),6))),0)</f>
        <v>0</v>
      </c>
      <c r="F1781" s="318"/>
      <c r="G1781" s="248"/>
      <c r="H1781" s="262"/>
      <c r="I1781" s="249"/>
      <c r="J1781" s="262"/>
      <c r="K1781" s="262"/>
      <c r="L1781" s="263"/>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7" cm="1">
        <f t="array" ref="E1782">IF(INDEX(I:I,ROW())&lt;&gt;"",VALUE(TRIM(LEFT(INDEX(I:I,ROW()),6))),0)</f>
        <v>0</v>
      </c>
      <c r="F1782" s="318"/>
      <c r="G1782" s="248"/>
      <c r="H1782" s="262"/>
      <c r="I1782" s="249"/>
      <c r="J1782" s="262"/>
      <c r="K1782" s="262"/>
      <c r="L1782" s="263"/>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7" cm="1">
        <f t="array" ref="E1783">IF(INDEX(I:I,ROW())&lt;&gt;"",VALUE(TRIM(LEFT(INDEX(I:I,ROW()),6))),0)</f>
        <v>0</v>
      </c>
      <c r="F1783" s="318"/>
      <c r="G1783" s="248"/>
      <c r="H1783" s="262"/>
      <c r="I1783" s="249"/>
      <c r="J1783" s="262"/>
      <c r="K1783" s="262"/>
      <c r="L1783" s="263"/>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7" cm="1">
        <f t="array" ref="E1784">IF(INDEX(I:I,ROW())&lt;&gt;"",VALUE(TRIM(LEFT(INDEX(I:I,ROW()),6))),0)</f>
        <v>0</v>
      </c>
      <c r="F1784" s="318"/>
      <c r="G1784" s="248"/>
      <c r="H1784" s="262"/>
      <c r="I1784" s="249"/>
      <c r="J1784" s="262"/>
      <c r="K1784" s="262"/>
      <c r="L1784" s="263"/>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7" cm="1">
        <f t="array" ref="E1785">IF(INDEX(I:I,ROW())&lt;&gt;"",VALUE(TRIM(LEFT(INDEX(I:I,ROW()),6))),0)</f>
        <v>0</v>
      </c>
      <c r="F1785" s="318"/>
      <c r="G1785" s="248"/>
      <c r="H1785" s="262"/>
      <c r="I1785" s="249"/>
      <c r="J1785" s="262"/>
      <c r="K1785" s="262"/>
      <c r="L1785" s="263"/>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7" cm="1">
        <f t="array" ref="E1786">IF(INDEX(I:I,ROW())&lt;&gt;"",VALUE(TRIM(LEFT(INDEX(I:I,ROW()),6))),0)</f>
        <v>0</v>
      </c>
      <c r="F1786" s="318"/>
      <c r="G1786" s="248"/>
      <c r="H1786" s="262"/>
      <c r="I1786" s="249"/>
      <c r="J1786" s="262"/>
      <c r="K1786" s="262"/>
      <c r="L1786" s="263"/>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7" cm="1">
        <f t="array" ref="E1787">IF(INDEX(I:I,ROW())&lt;&gt;"",VALUE(TRIM(LEFT(INDEX(I:I,ROW()),6))),0)</f>
        <v>0</v>
      </c>
      <c r="F1787" s="318"/>
      <c r="G1787" s="248"/>
      <c r="H1787" s="262"/>
      <c r="I1787" s="249"/>
      <c r="J1787" s="262"/>
      <c r="K1787" s="262"/>
      <c r="L1787" s="263"/>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7" cm="1">
        <f t="array" ref="E1788">IF(INDEX(I:I,ROW())&lt;&gt;"",VALUE(TRIM(LEFT(INDEX(I:I,ROW()),6))),0)</f>
        <v>0</v>
      </c>
      <c r="F1788" s="318"/>
      <c r="G1788" s="248"/>
      <c r="H1788" s="262"/>
      <c r="I1788" s="249"/>
      <c r="J1788" s="262"/>
      <c r="K1788" s="262"/>
      <c r="L1788" s="263"/>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7" cm="1">
        <f t="array" ref="E1789">IF(INDEX(I:I,ROW())&lt;&gt;"",VALUE(TRIM(LEFT(INDEX(I:I,ROW()),6))),0)</f>
        <v>0</v>
      </c>
      <c r="F1789" s="318"/>
      <c r="G1789" s="248"/>
      <c r="H1789" s="262"/>
      <c r="I1789" s="249"/>
      <c r="J1789" s="262"/>
      <c r="K1789" s="262"/>
      <c r="L1789" s="263"/>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7" cm="1">
        <f t="array" ref="E1790">IF(INDEX(I:I,ROW())&lt;&gt;"",VALUE(TRIM(LEFT(INDEX(I:I,ROW()),6))),0)</f>
        <v>0</v>
      </c>
      <c r="F1790" s="318"/>
      <c r="G1790" s="248"/>
      <c r="H1790" s="262"/>
      <c r="I1790" s="249"/>
      <c r="J1790" s="262"/>
      <c r="K1790" s="262"/>
      <c r="L1790" s="263"/>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7" cm="1">
        <f t="array" ref="E1791">IF(INDEX(I:I,ROW())&lt;&gt;"",VALUE(TRIM(LEFT(INDEX(I:I,ROW()),6))),0)</f>
        <v>0</v>
      </c>
      <c r="F1791" s="318"/>
      <c r="G1791" s="248"/>
      <c r="H1791" s="262"/>
      <c r="I1791" s="249"/>
      <c r="J1791" s="262"/>
      <c r="K1791" s="262"/>
      <c r="L1791" s="263"/>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7" cm="1">
        <f t="array" ref="E1792">IF(INDEX(I:I,ROW())&lt;&gt;"",VALUE(TRIM(LEFT(INDEX(I:I,ROW()),6))),0)</f>
        <v>0</v>
      </c>
      <c r="F1792" s="318"/>
      <c r="G1792" s="248"/>
      <c r="H1792" s="262"/>
      <c r="I1792" s="249"/>
      <c r="J1792" s="262"/>
      <c r="K1792" s="262"/>
      <c r="L1792" s="263"/>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7" cm="1">
        <f t="array" ref="E1793">IF(INDEX(I:I,ROW())&lt;&gt;"",VALUE(TRIM(LEFT(INDEX(I:I,ROW()),6))),0)</f>
        <v>0</v>
      </c>
      <c r="F1793" s="318"/>
      <c r="G1793" s="248"/>
      <c r="H1793" s="262"/>
      <c r="I1793" s="249"/>
      <c r="J1793" s="262"/>
      <c r="K1793" s="262"/>
      <c r="L1793" s="263"/>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7" cm="1">
        <f t="array" ref="E1794">IF(INDEX(I:I,ROW())&lt;&gt;"",VALUE(TRIM(LEFT(INDEX(I:I,ROW()),6))),0)</f>
        <v>0</v>
      </c>
      <c r="F1794" s="318"/>
      <c r="G1794" s="248"/>
      <c r="H1794" s="262"/>
      <c r="I1794" s="249"/>
      <c r="J1794" s="262"/>
      <c r="K1794" s="262"/>
      <c r="L1794" s="263"/>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7" cm="1">
        <f t="array" ref="E1795">IF(INDEX(I:I,ROW())&lt;&gt;"",VALUE(TRIM(LEFT(INDEX(I:I,ROW()),6))),0)</f>
        <v>0</v>
      </c>
      <c r="F1795" s="318"/>
      <c r="G1795" s="248"/>
      <c r="H1795" s="262"/>
      <c r="I1795" s="249"/>
      <c r="J1795" s="262"/>
      <c r="K1795" s="262"/>
      <c r="L1795" s="263"/>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7" cm="1">
        <f t="array" ref="E1796">IF(INDEX(I:I,ROW())&lt;&gt;"",VALUE(TRIM(LEFT(INDEX(I:I,ROW()),6))),0)</f>
        <v>0</v>
      </c>
      <c r="F1796" s="318"/>
      <c r="G1796" s="248"/>
      <c r="H1796" s="262"/>
      <c r="I1796" s="249"/>
      <c r="J1796" s="262"/>
      <c r="K1796" s="262"/>
      <c r="L1796" s="263"/>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7" cm="1">
        <f t="array" ref="E1797">IF(INDEX(I:I,ROW())&lt;&gt;"",VALUE(TRIM(LEFT(INDEX(I:I,ROW()),6))),0)</f>
        <v>0</v>
      </c>
      <c r="F1797" s="318"/>
      <c r="G1797" s="248"/>
      <c r="H1797" s="262"/>
      <c r="I1797" s="249"/>
      <c r="J1797" s="262"/>
      <c r="K1797" s="262"/>
      <c r="L1797" s="263"/>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7" cm="1">
        <f t="array" ref="E1798">IF(INDEX(I:I,ROW())&lt;&gt;"",VALUE(TRIM(LEFT(INDEX(I:I,ROW()),6))),0)</f>
        <v>0</v>
      </c>
      <c r="F1798" s="318"/>
      <c r="G1798" s="248"/>
      <c r="H1798" s="262"/>
      <c r="I1798" s="249"/>
      <c r="J1798" s="262"/>
      <c r="K1798" s="262"/>
      <c r="L1798" s="263"/>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7" cm="1">
        <f t="array" ref="E1799">IF(INDEX(I:I,ROW())&lt;&gt;"",VALUE(TRIM(LEFT(INDEX(I:I,ROW()),6))),0)</f>
        <v>0</v>
      </c>
      <c r="F1799" s="318"/>
      <c r="G1799" s="248"/>
      <c r="H1799" s="262"/>
      <c r="I1799" s="249"/>
      <c r="J1799" s="262"/>
      <c r="K1799" s="262"/>
      <c r="L1799" s="263"/>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7" cm="1">
        <f t="array" ref="E1800">IF(INDEX(I:I,ROW())&lt;&gt;"",VALUE(TRIM(LEFT(INDEX(I:I,ROW()),6))),0)</f>
        <v>0</v>
      </c>
      <c r="F1800" s="318"/>
      <c r="G1800" s="248"/>
      <c r="H1800" s="262"/>
      <c r="I1800" s="249"/>
      <c r="J1800" s="262"/>
      <c r="K1800" s="262"/>
      <c r="L1800" s="263"/>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7" cm="1">
        <f t="array" ref="E1801">IF(INDEX(I:I,ROW())&lt;&gt;"",VALUE(TRIM(LEFT(INDEX(I:I,ROW()),6))),0)</f>
        <v>0</v>
      </c>
      <c r="F1801" s="318"/>
      <c r="G1801" s="248"/>
      <c r="H1801" s="262"/>
      <c r="I1801" s="249"/>
      <c r="J1801" s="262"/>
      <c r="K1801" s="262"/>
      <c r="L1801" s="263"/>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7" cm="1">
        <f t="array" ref="E1802">IF(INDEX(I:I,ROW())&lt;&gt;"",VALUE(TRIM(LEFT(INDEX(I:I,ROW()),6))),0)</f>
        <v>0</v>
      </c>
      <c r="F1802" s="318"/>
      <c r="G1802" s="248"/>
      <c r="H1802" s="262"/>
      <c r="I1802" s="249"/>
      <c r="J1802" s="262"/>
      <c r="K1802" s="262"/>
      <c r="L1802" s="263"/>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7" cm="1">
        <f t="array" ref="E1803">IF(INDEX(I:I,ROW())&lt;&gt;"",VALUE(TRIM(LEFT(INDEX(I:I,ROW()),6))),0)</f>
        <v>0</v>
      </c>
      <c r="F1803" s="318"/>
      <c r="G1803" s="248"/>
      <c r="H1803" s="262"/>
      <c r="I1803" s="249"/>
      <c r="J1803" s="262"/>
      <c r="K1803" s="262"/>
      <c r="L1803" s="263"/>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7" cm="1">
        <f t="array" ref="E1804">IF(INDEX(I:I,ROW())&lt;&gt;"",VALUE(TRIM(LEFT(INDEX(I:I,ROW()),6))),0)</f>
        <v>0</v>
      </c>
      <c r="F1804" s="318"/>
      <c r="G1804" s="248"/>
      <c r="H1804" s="262"/>
      <c r="I1804" s="249"/>
      <c r="J1804" s="262"/>
      <c r="K1804" s="262"/>
      <c r="L1804" s="263"/>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7" cm="1">
        <f t="array" ref="E1805">IF(INDEX(I:I,ROW())&lt;&gt;"",VALUE(TRIM(LEFT(INDEX(I:I,ROW()),6))),0)</f>
        <v>0</v>
      </c>
      <c r="F1805" s="318"/>
      <c r="G1805" s="248"/>
      <c r="H1805" s="262"/>
      <c r="I1805" s="249"/>
      <c r="J1805" s="262"/>
      <c r="K1805" s="262"/>
      <c r="L1805" s="263"/>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7" cm="1">
        <f t="array" ref="E1806">IF(INDEX(I:I,ROW())&lt;&gt;"",VALUE(TRIM(LEFT(INDEX(I:I,ROW()),6))),0)</f>
        <v>0</v>
      </c>
      <c r="F1806" s="318"/>
      <c r="G1806" s="248"/>
      <c r="H1806" s="262"/>
      <c r="I1806" s="249"/>
      <c r="J1806" s="262"/>
      <c r="K1806" s="262"/>
      <c r="L1806" s="263"/>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7" cm="1">
        <f t="array" ref="E1807">IF(INDEX(I:I,ROW())&lt;&gt;"",VALUE(TRIM(LEFT(INDEX(I:I,ROW()),6))),0)</f>
        <v>0</v>
      </c>
      <c r="F1807" s="318"/>
      <c r="G1807" s="248"/>
      <c r="H1807" s="262"/>
      <c r="I1807" s="249"/>
      <c r="J1807" s="262"/>
      <c r="K1807" s="262"/>
      <c r="L1807" s="263"/>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7" cm="1">
        <f t="array" ref="E1808">IF(INDEX(I:I,ROW())&lt;&gt;"",VALUE(TRIM(LEFT(INDEX(I:I,ROW()),6))),0)</f>
        <v>0</v>
      </c>
      <c r="F1808" s="318"/>
      <c r="G1808" s="248"/>
      <c r="H1808" s="262"/>
      <c r="I1808" s="249"/>
      <c r="J1808" s="262"/>
      <c r="K1808" s="262"/>
      <c r="L1808" s="263"/>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7" cm="1">
        <f t="array" ref="E1809">IF(INDEX(I:I,ROW())&lt;&gt;"",VALUE(TRIM(LEFT(INDEX(I:I,ROW()),6))),0)</f>
        <v>0</v>
      </c>
      <c r="F1809" s="318"/>
      <c r="G1809" s="248"/>
      <c r="H1809" s="262"/>
      <c r="I1809" s="249"/>
      <c r="J1809" s="262"/>
      <c r="K1809" s="262"/>
      <c r="L1809" s="263"/>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7" cm="1">
        <f t="array" ref="E1810">IF(INDEX(I:I,ROW())&lt;&gt;"",VALUE(TRIM(LEFT(INDEX(I:I,ROW()),6))),0)</f>
        <v>0</v>
      </c>
      <c r="F1810" s="318"/>
      <c r="G1810" s="248"/>
      <c r="H1810" s="262"/>
      <c r="I1810" s="249"/>
      <c r="J1810" s="262"/>
      <c r="K1810" s="262"/>
      <c r="L1810" s="263"/>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7" cm="1">
        <f t="array" ref="E1811">IF(INDEX(I:I,ROW())&lt;&gt;"",VALUE(TRIM(LEFT(INDEX(I:I,ROW()),6))),0)</f>
        <v>0</v>
      </c>
      <c r="F1811" s="318"/>
      <c r="G1811" s="248"/>
      <c r="H1811" s="262"/>
      <c r="I1811" s="249"/>
      <c r="J1811" s="262"/>
      <c r="K1811" s="262"/>
      <c r="L1811" s="263"/>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7" cm="1">
        <f t="array" ref="E1812">IF(INDEX(I:I,ROW())&lt;&gt;"",VALUE(TRIM(LEFT(INDEX(I:I,ROW()),6))),0)</f>
        <v>0</v>
      </c>
      <c r="F1812" s="318"/>
      <c r="G1812" s="248"/>
      <c r="H1812" s="262"/>
      <c r="I1812" s="249"/>
      <c r="J1812" s="262"/>
      <c r="K1812" s="262"/>
      <c r="L1812" s="263"/>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7" cm="1">
        <f t="array" ref="E1813">IF(INDEX(I:I,ROW())&lt;&gt;"",VALUE(TRIM(LEFT(INDEX(I:I,ROW()),6))),0)</f>
        <v>0</v>
      </c>
      <c r="F1813" s="318"/>
      <c r="G1813" s="248"/>
      <c r="H1813" s="262"/>
      <c r="I1813" s="249"/>
      <c r="J1813" s="262"/>
      <c r="K1813" s="262"/>
      <c r="L1813" s="263"/>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7" cm="1">
        <f t="array" ref="E1814">IF(INDEX(I:I,ROW())&lt;&gt;"",VALUE(TRIM(LEFT(INDEX(I:I,ROW()),6))),0)</f>
        <v>0</v>
      </c>
      <c r="F1814" s="318"/>
      <c r="G1814" s="248"/>
      <c r="H1814" s="262"/>
      <c r="I1814" s="249"/>
      <c r="J1814" s="262"/>
      <c r="K1814" s="262"/>
      <c r="L1814" s="263"/>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7" cm="1">
        <f t="array" ref="E1815">IF(INDEX(I:I,ROW())&lt;&gt;"",VALUE(TRIM(LEFT(INDEX(I:I,ROW()),6))),0)</f>
        <v>0</v>
      </c>
      <c r="F1815" s="318"/>
      <c r="G1815" s="248"/>
      <c r="H1815" s="262"/>
      <c r="I1815" s="249"/>
      <c r="J1815" s="262"/>
      <c r="K1815" s="262"/>
      <c r="L1815" s="263"/>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7" cm="1">
        <f t="array" ref="E1816">IF(INDEX(I:I,ROW())&lt;&gt;"",VALUE(TRIM(LEFT(INDEX(I:I,ROW()),6))),0)</f>
        <v>0</v>
      </c>
      <c r="F1816" s="318"/>
      <c r="G1816" s="248"/>
      <c r="H1816" s="262"/>
      <c r="I1816" s="249"/>
      <c r="J1816" s="262"/>
      <c r="K1816" s="262"/>
      <c r="L1816" s="263"/>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7" cm="1">
        <f t="array" ref="E1817">IF(INDEX(I:I,ROW())&lt;&gt;"",VALUE(TRIM(LEFT(INDEX(I:I,ROW()),6))),0)</f>
        <v>0</v>
      </c>
      <c r="F1817" s="318"/>
      <c r="G1817" s="248"/>
      <c r="H1817" s="262"/>
      <c r="I1817" s="249"/>
      <c r="J1817" s="262"/>
      <c r="K1817" s="262"/>
      <c r="L1817" s="263"/>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7" cm="1">
        <f t="array" ref="E1818">IF(INDEX(I:I,ROW())&lt;&gt;"",VALUE(TRIM(LEFT(INDEX(I:I,ROW()),6))),0)</f>
        <v>0</v>
      </c>
      <c r="F1818" s="318"/>
      <c r="G1818" s="248"/>
      <c r="H1818" s="262"/>
      <c r="I1818" s="249"/>
      <c r="J1818" s="262"/>
      <c r="K1818" s="262"/>
      <c r="L1818" s="263"/>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7" cm="1">
        <f t="array" ref="E1819">IF(INDEX(I:I,ROW())&lt;&gt;"",VALUE(TRIM(LEFT(INDEX(I:I,ROW()),6))),0)</f>
        <v>0</v>
      </c>
      <c r="F1819" s="318"/>
      <c r="G1819" s="248"/>
      <c r="H1819" s="262"/>
      <c r="I1819" s="249"/>
      <c r="J1819" s="262"/>
      <c r="K1819" s="262"/>
      <c r="L1819" s="263"/>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7" cm="1">
        <f t="array" ref="E1820">IF(INDEX(I:I,ROW())&lt;&gt;"",VALUE(TRIM(LEFT(INDEX(I:I,ROW()),6))),0)</f>
        <v>0</v>
      </c>
      <c r="F1820" s="318"/>
      <c r="G1820" s="248"/>
      <c r="H1820" s="262"/>
      <c r="I1820" s="249"/>
      <c r="J1820" s="262"/>
      <c r="K1820" s="262"/>
      <c r="L1820" s="263"/>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7" cm="1">
        <f t="array" ref="E1821">IF(INDEX(I:I,ROW())&lt;&gt;"",VALUE(TRIM(LEFT(INDEX(I:I,ROW()),6))),0)</f>
        <v>0</v>
      </c>
      <c r="F1821" s="318"/>
      <c r="G1821" s="248"/>
      <c r="H1821" s="262"/>
      <c r="I1821" s="249"/>
      <c r="J1821" s="262"/>
      <c r="K1821" s="262"/>
      <c r="L1821" s="263"/>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7" cm="1">
        <f t="array" ref="E1822">IF(INDEX(I:I,ROW())&lt;&gt;"",VALUE(TRIM(LEFT(INDEX(I:I,ROW()),6))),0)</f>
        <v>0</v>
      </c>
      <c r="F1822" s="318"/>
      <c r="G1822" s="248"/>
      <c r="H1822" s="262"/>
      <c r="I1822" s="249"/>
      <c r="J1822" s="262"/>
      <c r="K1822" s="262"/>
      <c r="L1822" s="263"/>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7" cm="1">
        <f t="array" ref="E1823">IF(INDEX(I:I,ROW())&lt;&gt;"",VALUE(TRIM(LEFT(INDEX(I:I,ROW()),6))),0)</f>
        <v>0</v>
      </c>
      <c r="F1823" s="318"/>
      <c r="G1823" s="248"/>
      <c r="H1823" s="262"/>
      <c r="I1823" s="249"/>
      <c r="J1823" s="262"/>
      <c r="K1823" s="262"/>
      <c r="L1823" s="263"/>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7" cm="1">
        <f t="array" ref="E1824">IF(INDEX(I:I,ROW())&lt;&gt;"",VALUE(TRIM(LEFT(INDEX(I:I,ROW()),6))),0)</f>
        <v>0</v>
      </c>
      <c r="F1824" s="318"/>
      <c r="G1824" s="248"/>
      <c r="H1824" s="262"/>
      <c r="I1824" s="249"/>
      <c r="J1824" s="262"/>
      <c r="K1824" s="262"/>
      <c r="L1824" s="263"/>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7" cm="1">
        <f t="array" ref="E1825">IF(INDEX(I:I,ROW())&lt;&gt;"",VALUE(TRIM(LEFT(INDEX(I:I,ROW()),6))),0)</f>
        <v>0</v>
      </c>
      <c r="F1825" s="318"/>
      <c r="G1825" s="248"/>
      <c r="H1825" s="262"/>
      <c r="I1825" s="249"/>
      <c r="J1825" s="262"/>
      <c r="K1825" s="262"/>
      <c r="L1825" s="263"/>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7" cm="1">
        <f t="array" ref="E1826">IF(INDEX(I:I,ROW())&lt;&gt;"",VALUE(TRIM(LEFT(INDEX(I:I,ROW()),6))),0)</f>
        <v>0</v>
      </c>
      <c r="F1826" s="318"/>
      <c r="G1826" s="248"/>
      <c r="H1826" s="262"/>
      <c r="I1826" s="249"/>
      <c r="J1826" s="262"/>
      <c r="K1826" s="262"/>
      <c r="L1826" s="263"/>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7" cm="1">
        <f t="array" ref="E1827">IF(INDEX(I:I,ROW())&lt;&gt;"",VALUE(TRIM(LEFT(INDEX(I:I,ROW()),6))),0)</f>
        <v>0</v>
      </c>
      <c r="F1827" s="318"/>
      <c r="G1827" s="248"/>
      <c r="H1827" s="262"/>
      <c r="I1827" s="249"/>
      <c r="J1827" s="262"/>
      <c r="K1827" s="262"/>
      <c r="L1827" s="263"/>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7" cm="1">
        <f t="array" ref="E1828">IF(INDEX(I:I,ROW())&lt;&gt;"",VALUE(TRIM(LEFT(INDEX(I:I,ROW()),6))),0)</f>
        <v>0</v>
      </c>
      <c r="F1828" s="318"/>
      <c r="G1828" s="248"/>
      <c r="H1828" s="262"/>
      <c r="I1828" s="249"/>
      <c r="J1828" s="262"/>
      <c r="K1828" s="262"/>
      <c r="L1828" s="263"/>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7" cm="1">
        <f t="array" ref="E1829">IF(INDEX(I:I,ROW())&lt;&gt;"",VALUE(TRIM(LEFT(INDEX(I:I,ROW()),6))),0)</f>
        <v>0</v>
      </c>
      <c r="F1829" s="318"/>
      <c r="G1829" s="248"/>
      <c r="H1829" s="262"/>
      <c r="I1829" s="249"/>
      <c r="J1829" s="262"/>
      <c r="K1829" s="262"/>
      <c r="L1829" s="263"/>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7" cm="1">
        <f t="array" ref="E1830">IF(INDEX(I:I,ROW())&lt;&gt;"",VALUE(TRIM(LEFT(INDEX(I:I,ROW()),6))),0)</f>
        <v>0</v>
      </c>
      <c r="F1830" s="318"/>
      <c r="G1830" s="248"/>
      <c r="H1830" s="262"/>
      <c r="I1830" s="249"/>
      <c r="J1830" s="262"/>
      <c r="K1830" s="262"/>
      <c r="L1830" s="263"/>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7" cm="1">
        <f t="array" ref="E1831">IF(INDEX(I:I,ROW())&lt;&gt;"",VALUE(TRIM(LEFT(INDEX(I:I,ROW()),6))),0)</f>
        <v>0</v>
      </c>
      <c r="F1831" s="318"/>
      <c r="G1831" s="248"/>
      <c r="H1831" s="262"/>
      <c r="I1831" s="249"/>
      <c r="J1831" s="262"/>
      <c r="K1831" s="262"/>
      <c r="L1831" s="263"/>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7" cm="1">
        <f t="array" ref="E1832">IF(INDEX(I:I,ROW())&lt;&gt;"",VALUE(TRIM(LEFT(INDEX(I:I,ROW()),6))),0)</f>
        <v>0</v>
      </c>
      <c r="F1832" s="318"/>
      <c r="G1832" s="248"/>
      <c r="H1832" s="262"/>
      <c r="I1832" s="249"/>
      <c r="J1832" s="262"/>
      <c r="K1832" s="262"/>
      <c r="L1832" s="263"/>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7" cm="1">
        <f t="array" ref="E1833">IF(INDEX(I:I,ROW())&lt;&gt;"",VALUE(TRIM(LEFT(INDEX(I:I,ROW()),6))),0)</f>
        <v>0</v>
      </c>
      <c r="F1833" s="318"/>
      <c r="G1833" s="248"/>
      <c r="H1833" s="262"/>
      <c r="I1833" s="249"/>
      <c r="J1833" s="262"/>
      <c r="K1833" s="262"/>
      <c r="L1833" s="263"/>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7" cm="1">
        <f t="array" ref="E1834">IF(INDEX(I:I,ROW())&lt;&gt;"",VALUE(TRIM(LEFT(INDEX(I:I,ROW()),6))),0)</f>
        <v>0</v>
      </c>
      <c r="F1834" s="318"/>
      <c r="G1834" s="248"/>
      <c r="H1834" s="262"/>
      <c r="I1834" s="249"/>
      <c r="J1834" s="262"/>
      <c r="K1834" s="262"/>
      <c r="L1834" s="263"/>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7" cm="1">
        <f t="array" ref="E1835">IF(INDEX(I:I,ROW())&lt;&gt;"",VALUE(TRIM(LEFT(INDEX(I:I,ROW()),6))),0)</f>
        <v>0</v>
      </c>
      <c r="F1835" s="318"/>
      <c r="G1835" s="248"/>
      <c r="H1835" s="262"/>
      <c r="I1835" s="249"/>
      <c r="J1835" s="262"/>
      <c r="K1835" s="262"/>
      <c r="L1835" s="263"/>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7" cm="1">
        <f t="array" ref="E1836">IF(INDEX(I:I,ROW())&lt;&gt;"",VALUE(TRIM(LEFT(INDEX(I:I,ROW()),6))),0)</f>
        <v>0</v>
      </c>
      <c r="F1836" s="318"/>
      <c r="G1836" s="248"/>
      <c r="H1836" s="262"/>
      <c r="I1836" s="249"/>
      <c r="J1836" s="262"/>
      <c r="K1836" s="262"/>
      <c r="L1836" s="263"/>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7" cm="1">
        <f t="array" ref="E1837">IF(INDEX(I:I,ROW())&lt;&gt;"",VALUE(TRIM(LEFT(INDEX(I:I,ROW()),6))),0)</f>
        <v>0</v>
      </c>
      <c r="F1837" s="318"/>
      <c r="G1837" s="248"/>
      <c r="H1837" s="262"/>
      <c r="I1837" s="249"/>
      <c r="J1837" s="262"/>
      <c r="K1837" s="262"/>
      <c r="L1837" s="263"/>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7" cm="1">
        <f t="array" ref="E1838">IF(INDEX(I:I,ROW())&lt;&gt;"",VALUE(TRIM(LEFT(INDEX(I:I,ROW()),6))),0)</f>
        <v>0</v>
      </c>
      <c r="F1838" s="318"/>
      <c r="G1838" s="248"/>
      <c r="H1838" s="262"/>
      <c r="I1838" s="249"/>
      <c r="J1838" s="262"/>
      <c r="K1838" s="262"/>
      <c r="L1838" s="263"/>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7" cm="1">
        <f t="array" ref="E1839">IF(INDEX(I:I,ROW())&lt;&gt;"",VALUE(TRIM(LEFT(INDEX(I:I,ROW()),6))),0)</f>
        <v>0</v>
      </c>
      <c r="F1839" s="318"/>
      <c r="G1839" s="248"/>
      <c r="H1839" s="262"/>
      <c r="I1839" s="249"/>
      <c r="J1839" s="262"/>
      <c r="K1839" s="262"/>
      <c r="L1839" s="263"/>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7" cm="1">
        <f t="array" ref="E1840">IF(INDEX(I:I,ROW())&lt;&gt;"",VALUE(TRIM(LEFT(INDEX(I:I,ROW()),6))),0)</f>
        <v>0</v>
      </c>
      <c r="F1840" s="318"/>
      <c r="G1840" s="248"/>
      <c r="H1840" s="262"/>
      <c r="I1840" s="249"/>
      <c r="J1840" s="262"/>
      <c r="K1840" s="262"/>
      <c r="L1840" s="263"/>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7" cm="1">
        <f t="array" ref="E1841">IF(INDEX(I:I,ROW())&lt;&gt;"",VALUE(TRIM(LEFT(INDEX(I:I,ROW()),6))),0)</f>
        <v>0</v>
      </c>
      <c r="F1841" s="318"/>
      <c r="G1841" s="248"/>
      <c r="H1841" s="262"/>
      <c r="I1841" s="249"/>
      <c r="J1841" s="262"/>
      <c r="K1841" s="262"/>
      <c r="L1841" s="263"/>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7" cm="1">
        <f t="array" ref="E1842">IF(INDEX(I:I,ROW())&lt;&gt;"",VALUE(TRIM(LEFT(INDEX(I:I,ROW()),6))),0)</f>
        <v>0</v>
      </c>
      <c r="F1842" s="318"/>
      <c r="G1842" s="248"/>
      <c r="H1842" s="262"/>
      <c r="I1842" s="249"/>
      <c r="J1842" s="262"/>
      <c r="K1842" s="262"/>
      <c r="L1842" s="263"/>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7" cm="1">
        <f t="array" ref="E1843">IF(INDEX(I:I,ROW())&lt;&gt;"",VALUE(TRIM(LEFT(INDEX(I:I,ROW()),6))),0)</f>
        <v>0</v>
      </c>
      <c r="F1843" s="318"/>
      <c r="G1843" s="248"/>
      <c r="H1843" s="262"/>
      <c r="I1843" s="249"/>
      <c r="J1843" s="262"/>
      <c r="K1843" s="262"/>
      <c r="L1843" s="263"/>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7" cm="1">
        <f t="array" ref="E1844">IF(INDEX(I:I,ROW())&lt;&gt;"",VALUE(TRIM(LEFT(INDEX(I:I,ROW()),6))),0)</f>
        <v>0</v>
      </c>
      <c r="F1844" s="318"/>
      <c r="G1844" s="248"/>
      <c r="H1844" s="262"/>
      <c r="I1844" s="249"/>
      <c r="J1844" s="262"/>
      <c r="K1844" s="262"/>
      <c r="L1844" s="263"/>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7" cm="1">
        <f t="array" ref="E1845">IF(INDEX(I:I,ROW())&lt;&gt;"",VALUE(TRIM(LEFT(INDEX(I:I,ROW()),6))),0)</f>
        <v>0</v>
      </c>
      <c r="F1845" s="318"/>
      <c r="G1845" s="248"/>
      <c r="H1845" s="262"/>
      <c r="I1845" s="249"/>
      <c r="J1845" s="262"/>
      <c r="K1845" s="262"/>
      <c r="L1845" s="263"/>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7" cm="1">
        <f t="array" ref="E1846">IF(INDEX(I:I,ROW())&lt;&gt;"",VALUE(TRIM(LEFT(INDEX(I:I,ROW()),6))),0)</f>
        <v>0</v>
      </c>
      <c r="F1846" s="318"/>
      <c r="G1846" s="248"/>
      <c r="H1846" s="262"/>
      <c r="I1846" s="249"/>
      <c r="J1846" s="262"/>
      <c r="K1846" s="262"/>
      <c r="L1846" s="263"/>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7" cm="1">
        <f t="array" ref="E1847">IF(INDEX(I:I,ROW())&lt;&gt;"",VALUE(TRIM(LEFT(INDEX(I:I,ROW()),6))),0)</f>
        <v>0</v>
      </c>
      <c r="F1847" s="318"/>
      <c r="G1847" s="248"/>
      <c r="H1847" s="262"/>
      <c r="I1847" s="249"/>
      <c r="J1847" s="262"/>
      <c r="K1847" s="262"/>
      <c r="L1847" s="263"/>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7" cm="1">
        <f t="array" ref="E1848">IF(INDEX(I:I,ROW())&lt;&gt;"",VALUE(TRIM(LEFT(INDEX(I:I,ROW()),6))),0)</f>
        <v>0</v>
      </c>
      <c r="F1848" s="318"/>
      <c r="G1848" s="248"/>
      <c r="H1848" s="262"/>
      <c r="I1848" s="249"/>
      <c r="J1848" s="262"/>
      <c r="K1848" s="262"/>
      <c r="L1848" s="263"/>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7" cm="1">
        <f t="array" ref="E1849">IF(INDEX(I:I,ROW())&lt;&gt;"",VALUE(TRIM(LEFT(INDEX(I:I,ROW()),6))),0)</f>
        <v>0</v>
      </c>
      <c r="F1849" s="318"/>
      <c r="G1849" s="248"/>
      <c r="H1849" s="262"/>
      <c r="I1849" s="249"/>
      <c r="J1849" s="262"/>
      <c r="K1849" s="262"/>
      <c r="L1849" s="263"/>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7" cm="1">
        <f t="array" ref="E1850">IF(INDEX(I:I,ROW())&lt;&gt;"",VALUE(TRIM(LEFT(INDEX(I:I,ROW()),6))),0)</f>
        <v>0</v>
      </c>
      <c r="F1850" s="318"/>
      <c r="G1850" s="248"/>
      <c r="H1850" s="262"/>
      <c r="I1850" s="249"/>
      <c r="J1850" s="262"/>
      <c r="K1850" s="262"/>
      <c r="L1850" s="263"/>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7" cm="1">
        <f t="array" ref="E1851">IF(INDEX(I:I,ROW())&lt;&gt;"",VALUE(TRIM(LEFT(INDEX(I:I,ROW()),6))),0)</f>
        <v>0</v>
      </c>
      <c r="F1851" s="318"/>
      <c r="G1851" s="248"/>
      <c r="H1851" s="262"/>
      <c r="I1851" s="249"/>
      <c r="J1851" s="262"/>
      <c r="K1851" s="262"/>
      <c r="L1851" s="263"/>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7" cm="1">
        <f t="array" ref="E1852">IF(INDEX(I:I,ROW())&lt;&gt;"",VALUE(TRIM(LEFT(INDEX(I:I,ROW()),6))),0)</f>
        <v>0</v>
      </c>
      <c r="F1852" s="318"/>
      <c r="G1852" s="248"/>
      <c r="H1852" s="262"/>
      <c r="I1852" s="249"/>
      <c r="J1852" s="262"/>
      <c r="K1852" s="262"/>
      <c r="L1852" s="263"/>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7" cm="1">
        <f t="array" ref="E1853">IF(INDEX(I:I,ROW())&lt;&gt;"",VALUE(TRIM(LEFT(INDEX(I:I,ROW()),6))),0)</f>
        <v>0</v>
      </c>
      <c r="F1853" s="318"/>
      <c r="G1853" s="248"/>
      <c r="H1853" s="262"/>
      <c r="I1853" s="249"/>
      <c r="J1853" s="262"/>
      <c r="K1853" s="262"/>
      <c r="L1853" s="263"/>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7" cm="1">
        <f t="array" ref="E1854">IF(INDEX(I:I,ROW())&lt;&gt;"",VALUE(TRIM(LEFT(INDEX(I:I,ROW()),6))),0)</f>
        <v>0</v>
      </c>
      <c r="F1854" s="318"/>
      <c r="G1854" s="248"/>
      <c r="H1854" s="262"/>
      <c r="I1854" s="249"/>
      <c r="J1854" s="262"/>
      <c r="K1854" s="262"/>
      <c r="L1854" s="263"/>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7" cm="1">
        <f t="array" ref="E1855">IF(INDEX(I:I,ROW())&lt;&gt;"",VALUE(TRIM(LEFT(INDEX(I:I,ROW()),6))),0)</f>
        <v>0</v>
      </c>
      <c r="F1855" s="318"/>
      <c r="G1855" s="248"/>
      <c r="H1855" s="262"/>
      <c r="I1855" s="249"/>
      <c r="J1855" s="262"/>
      <c r="K1855" s="262"/>
      <c r="L1855" s="263"/>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7" cm="1">
        <f t="array" ref="E1856">IF(INDEX(I:I,ROW())&lt;&gt;"",VALUE(TRIM(LEFT(INDEX(I:I,ROW()),6))),0)</f>
        <v>0</v>
      </c>
      <c r="F1856" s="318"/>
      <c r="G1856" s="248"/>
      <c r="H1856" s="262"/>
      <c r="I1856" s="249"/>
      <c r="J1856" s="262"/>
      <c r="K1856" s="262"/>
      <c r="L1856" s="263"/>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7" cm="1">
        <f t="array" ref="E1857">IF(INDEX(I:I,ROW())&lt;&gt;"",VALUE(TRIM(LEFT(INDEX(I:I,ROW()),6))),0)</f>
        <v>0</v>
      </c>
      <c r="F1857" s="318"/>
      <c r="G1857" s="248"/>
      <c r="H1857" s="262"/>
      <c r="I1857" s="249"/>
      <c r="J1857" s="262"/>
      <c r="K1857" s="262"/>
      <c r="L1857" s="263"/>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7" cm="1">
        <f t="array" ref="E1858">IF(INDEX(I:I,ROW())&lt;&gt;"",VALUE(TRIM(LEFT(INDEX(I:I,ROW()),6))),0)</f>
        <v>0</v>
      </c>
      <c r="F1858" s="318"/>
      <c r="G1858" s="248"/>
      <c r="H1858" s="262"/>
      <c r="I1858" s="249"/>
      <c r="J1858" s="262"/>
      <c r="K1858" s="262"/>
      <c r="L1858" s="263"/>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7" cm="1">
        <f t="array" ref="E1859">IF(INDEX(I:I,ROW())&lt;&gt;"",VALUE(TRIM(LEFT(INDEX(I:I,ROW()),6))),0)</f>
        <v>0</v>
      </c>
      <c r="F1859" s="318"/>
      <c r="G1859" s="248"/>
      <c r="H1859" s="262"/>
      <c r="I1859" s="249"/>
      <c r="J1859" s="262"/>
      <c r="K1859" s="262"/>
      <c r="L1859" s="263"/>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7" cm="1">
        <f t="array" ref="E1860">IF(INDEX(I:I,ROW())&lt;&gt;"",VALUE(TRIM(LEFT(INDEX(I:I,ROW()),6))),0)</f>
        <v>0</v>
      </c>
      <c r="F1860" s="318"/>
      <c r="G1860" s="248"/>
      <c r="H1860" s="262"/>
      <c r="I1860" s="249"/>
      <c r="J1860" s="262"/>
      <c r="K1860" s="262"/>
      <c r="L1860" s="263"/>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7" cm="1">
        <f t="array" ref="E1861">IF(INDEX(I:I,ROW())&lt;&gt;"",VALUE(TRIM(LEFT(INDEX(I:I,ROW()),6))),0)</f>
        <v>0</v>
      </c>
      <c r="F1861" s="318"/>
      <c r="G1861" s="248"/>
      <c r="H1861" s="262"/>
      <c r="I1861" s="249"/>
      <c r="J1861" s="262"/>
      <c r="K1861" s="262"/>
      <c r="L1861" s="263"/>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7" cm="1">
        <f t="array" ref="E1862">IF(INDEX(I:I,ROW())&lt;&gt;"",VALUE(TRIM(LEFT(INDEX(I:I,ROW()),6))),0)</f>
        <v>0</v>
      </c>
      <c r="F1862" s="318"/>
      <c r="G1862" s="248"/>
      <c r="H1862" s="262"/>
      <c r="I1862" s="249"/>
      <c r="J1862" s="262"/>
      <c r="K1862" s="262"/>
      <c r="L1862" s="263"/>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7" cm="1">
        <f t="array" ref="E1863">IF(INDEX(I:I,ROW())&lt;&gt;"",VALUE(TRIM(LEFT(INDEX(I:I,ROW()),6))),0)</f>
        <v>0</v>
      </c>
      <c r="F1863" s="318"/>
      <c r="G1863" s="248"/>
      <c r="H1863" s="262"/>
      <c r="I1863" s="249"/>
      <c r="J1863" s="262"/>
      <c r="K1863" s="262"/>
      <c r="L1863" s="263"/>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7" cm="1">
        <f t="array" ref="E1864">IF(INDEX(I:I,ROW())&lt;&gt;"",VALUE(TRIM(LEFT(INDEX(I:I,ROW()),6))),0)</f>
        <v>0</v>
      </c>
      <c r="F1864" s="318"/>
      <c r="G1864" s="248"/>
      <c r="H1864" s="262"/>
      <c r="I1864" s="249"/>
      <c r="J1864" s="262"/>
      <c r="K1864" s="262"/>
      <c r="L1864" s="263"/>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7" cm="1">
        <f t="array" ref="E1865">IF(INDEX(I:I,ROW())&lt;&gt;"",VALUE(TRIM(LEFT(INDEX(I:I,ROW()),6))),0)</f>
        <v>0</v>
      </c>
      <c r="F1865" s="318"/>
      <c r="G1865" s="248"/>
      <c r="H1865" s="262"/>
      <c r="I1865" s="249"/>
      <c r="J1865" s="262"/>
      <c r="K1865" s="262"/>
      <c r="L1865" s="263"/>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7" cm="1">
        <f t="array" ref="E1866">IF(INDEX(I:I,ROW())&lt;&gt;"",VALUE(TRIM(LEFT(INDEX(I:I,ROW()),6))),0)</f>
        <v>0</v>
      </c>
      <c r="F1866" s="318"/>
      <c r="G1866" s="248"/>
      <c r="H1866" s="262"/>
      <c r="I1866" s="249"/>
      <c r="J1866" s="262"/>
      <c r="K1866" s="262"/>
      <c r="L1866" s="263"/>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7" cm="1">
        <f t="array" ref="E1867">IF(INDEX(I:I,ROW())&lt;&gt;"",VALUE(TRIM(LEFT(INDEX(I:I,ROW()),6))),0)</f>
        <v>0</v>
      </c>
      <c r="F1867" s="318"/>
      <c r="G1867" s="248"/>
      <c r="H1867" s="262"/>
      <c r="I1867" s="249"/>
      <c r="J1867" s="262"/>
      <c r="K1867" s="262"/>
      <c r="L1867" s="263"/>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7" cm="1">
        <f t="array" ref="E1868">IF(INDEX(I:I,ROW())&lt;&gt;"",VALUE(TRIM(LEFT(INDEX(I:I,ROW()),6))),0)</f>
        <v>0</v>
      </c>
      <c r="F1868" s="318"/>
      <c r="G1868" s="248"/>
      <c r="H1868" s="262"/>
      <c r="I1868" s="249"/>
      <c r="J1868" s="262"/>
      <c r="K1868" s="262"/>
      <c r="L1868" s="263"/>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7" cm="1">
        <f t="array" ref="E1869">IF(INDEX(I:I,ROW())&lt;&gt;"",VALUE(TRIM(LEFT(INDEX(I:I,ROW()),6))),0)</f>
        <v>0</v>
      </c>
      <c r="F1869" s="318"/>
      <c r="G1869" s="248"/>
      <c r="H1869" s="262"/>
      <c r="I1869" s="249"/>
      <c r="J1869" s="262"/>
      <c r="K1869" s="262"/>
      <c r="L1869" s="263"/>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7" cm="1">
        <f t="array" ref="E1870">IF(INDEX(I:I,ROW())&lt;&gt;"",VALUE(TRIM(LEFT(INDEX(I:I,ROW()),6))),0)</f>
        <v>0</v>
      </c>
      <c r="F1870" s="318"/>
      <c r="G1870" s="248"/>
      <c r="H1870" s="262"/>
      <c r="I1870" s="249"/>
      <c r="J1870" s="262"/>
      <c r="K1870" s="262"/>
      <c r="L1870" s="263"/>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7" cm="1">
        <f t="array" ref="E1871">IF(INDEX(I:I,ROW())&lt;&gt;"",VALUE(TRIM(LEFT(INDEX(I:I,ROW()),6))),0)</f>
        <v>0</v>
      </c>
      <c r="F1871" s="318"/>
      <c r="G1871" s="248"/>
      <c r="H1871" s="262"/>
      <c r="I1871" s="249"/>
      <c r="J1871" s="262"/>
      <c r="K1871" s="262"/>
      <c r="L1871" s="263"/>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7" cm="1">
        <f t="array" ref="E1872">IF(INDEX(I:I,ROW())&lt;&gt;"",VALUE(TRIM(LEFT(INDEX(I:I,ROW()),6))),0)</f>
        <v>0</v>
      </c>
      <c r="F1872" s="318"/>
      <c r="G1872" s="248"/>
      <c r="H1872" s="262"/>
      <c r="I1872" s="249"/>
      <c r="J1872" s="262"/>
      <c r="K1872" s="262"/>
      <c r="L1872" s="263"/>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7" cm="1">
        <f t="array" ref="E1873">IF(INDEX(I:I,ROW())&lt;&gt;"",VALUE(TRIM(LEFT(INDEX(I:I,ROW()),6))),0)</f>
        <v>0</v>
      </c>
      <c r="F1873" s="318"/>
      <c r="G1873" s="248"/>
      <c r="H1873" s="262"/>
      <c r="I1873" s="249"/>
      <c r="J1873" s="262"/>
      <c r="K1873" s="262"/>
      <c r="L1873" s="263"/>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7" cm="1">
        <f t="array" ref="E1874">IF(INDEX(I:I,ROW())&lt;&gt;"",VALUE(TRIM(LEFT(INDEX(I:I,ROW()),6))),0)</f>
        <v>0</v>
      </c>
      <c r="F1874" s="318"/>
      <c r="G1874" s="248"/>
      <c r="H1874" s="262"/>
      <c r="I1874" s="249"/>
      <c r="J1874" s="262"/>
      <c r="K1874" s="262"/>
      <c r="L1874" s="263"/>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7" cm="1">
        <f t="array" ref="E1875">IF(INDEX(I:I,ROW())&lt;&gt;"",VALUE(TRIM(LEFT(INDEX(I:I,ROW()),6))),0)</f>
        <v>0</v>
      </c>
      <c r="F1875" s="318"/>
      <c r="G1875" s="248"/>
      <c r="H1875" s="262"/>
      <c r="I1875" s="249"/>
      <c r="J1875" s="262"/>
      <c r="K1875" s="262"/>
      <c r="L1875" s="263"/>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7" cm="1">
        <f t="array" ref="E1876">IF(INDEX(I:I,ROW())&lt;&gt;"",VALUE(TRIM(LEFT(INDEX(I:I,ROW()),6))),0)</f>
        <v>0</v>
      </c>
      <c r="F1876" s="318"/>
      <c r="G1876" s="248"/>
      <c r="H1876" s="262"/>
      <c r="I1876" s="249"/>
      <c r="J1876" s="262"/>
      <c r="K1876" s="262"/>
      <c r="L1876" s="263"/>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7" cm="1">
        <f t="array" ref="E1877">IF(INDEX(I:I,ROW())&lt;&gt;"",VALUE(TRIM(LEFT(INDEX(I:I,ROW()),6))),0)</f>
        <v>0</v>
      </c>
      <c r="F1877" s="318"/>
      <c r="G1877" s="248"/>
      <c r="H1877" s="262"/>
      <c r="I1877" s="249"/>
      <c r="J1877" s="262"/>
      <c r="K1877" s="262"/>
      <c r="L1877" s="263"/>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7" cm="1">
        <f t="array" ref="E1878">IF(INDEX(I:I,ROW())&lt;&gt;"",VALUE(TRIM(LEFT(INDEX(I:I,ROW()),6))),0)</f>
        <v>0</v>
      </c>
      <c r="F1878" s="318"/>
      <c r="G1878" s="248"/>
      <c r="H1878" s="262"/>
      <c r="I1878" s="249"/>
      <c r="J1878" s="262"/>
      <c r="K1878" s="262"/>
      <c r="L1878" s="263"/>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7" cm="1">
        <f t="array" ref="E1879">IF(INDEX(I:I,ROW())&lt;&gt;"",VALUE(TRIM(LEFT(INDEX(I:I,ROW()),6))),0)</f>
        <v>0</v>
      </c>
      <c r="F1879" s="318"/>
      <c r="G1879" s="248"/>
      <c r="H1879" s="262"/>
      <c r="I1879" s="249"/>
      <c r="J1879" s="262"/>
      <c r="K1879" s="262"/>
      <c r="L1879" s="263"/>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7" cm="1">
        <f t="array" ref="E1880">IF(INDEX(I:I,ROW())&lt;&gt;"",VALUE(TRIM(LEFT(INDEX(I:I,ROW()),6))),0)</f>
        <v>0</v>
      </c>
      <c r="F1880" s="318"/>
      <c r="G1880" s="248"/>
      <c r="H1880" s="262"/>
      <c r="I1880" s="249"/>
      <c r="J1880" s="262"/>
      <c r="K1880" s="262"/>
      <c r="L1880" s="263"/>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7" cm="1">
        <f t="array" ref="E1881">IF(INDEX(I:I,ROW())&lt;&gt;"",VALUE(TRIM(LEFT(INDEX(I:I,ROW()),6))),0)</f>
        <v>0</v>
      </c>
      <c r="F1881" s="318"/>
      <c r="G1881" s="248"/>
      <c r="H1881" s="262"/>
      <c r="I1881" s="249"/>
      <c r="J1881" s="262"/>
      <c r="K1881" s="262"/>
      <c r="L1881" s="263"/>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7" cm="1">
        <f t="array" ref="E1882">IF(INDEX(I:I,ROW())&lt;&gt;"",VALUE(TRIM(LEFT(INDEX(I:I,ROW()),6))),0)</f>
        <v>0</v>
      </c>
      <c r="F1882" s="318"/>
      <c r="G1882" s="248"/>
      <c r="H1882" s="262"/>
      <c r="I1882" s="249"/>
      <c r="J1882" s="262"/>
      <c r="K1882" s="262"/>
      <c r="L1882" s="263"/>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7" cm="1">
        <f t="array" ref="E1883">IF(INDEX(I:I,ROW())&lt;&gt;"",VALUE(TRIM(LEFT(INDEX(I:I,ROW()),6))),0)</f>
        <v>0</v>
      </c>
      <c r="F1883" s="318"/>
      <c r="G1883" s="248"/>
      <c r="H1883" s="262"/>
      <c r="I1883" s="249"/>
      <c r="J1883" s="262"/>
      <c r="K1883" s="262"/>
      <c r="L1883" s="263"/>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7" cm="1">
        <f t="array" ref="E1884">IF(INDEX(I:I,ROW())&lt;&gt;"",VALUE(TRIM(LEFT(INDEX(I:I,ROW()),6))),0)</f>
        <v>0</v>
      </c>
      <c r="F1884" s="318"/>
      <c r="G1884" s="248"/>
      <c r="H1884" s="262"/>
      <c r="I1884" s="249"/>
      <c r="J1884" s="262"/>
      <c r="K1884" s="262"/>
      <c r="L1884" s="263"/>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7" cm="1">
        <f t="array" ref="E1885">IF(INDEX(I:I,ROW())&lt;&gt;"",VALUE(TRIM(LEFT(INDEX(I:I,ROW()),6))),0)</f>
        <v>0</v>
      </c>
      <c r="F1885" s="318"/>
      <c r="G1885" s="248"/>
      <c r="H1885" s="262"/>
      <c r="I1885" s="249"/>
      <c r="J1885" s="262"/>
      <c r="K1885" s="262"/>
      <c r="L1885" s="263"/>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7" cm="1">
        <f t="array" ref="E1886">IF(INDEX(I:I,ROW())&lt;&gt;"",VALUE(TRIM(LEFT(INDEX(I:I,ROW()),6))),0)</f>
        <v>0</v>
      </c>
      <c r="F1886" s="318"/>
      <c r="G1886" s="248"/>
      <c r="H1886" s="262"/>
      <c r="I1886" s="249"/>
      <c r="J1886" s="262"/>
      <c r="K1886" s="262"/>
      <c r="L1886" s="263"/>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7" cm="1">
        <f t="array" ref="E1887">IF(INDEX(I:I,ROW())&lt;&gt;"",VALUE(TRIM(LEFT(INDEX(I:I,ROW()),6))),0)</f>
        <v>0</v>
      </c>
      <c r="F1887" s="318"/>
      <c r="G1887" s="248"/>
      <c r="H1887" s="262"/>
      <c r="I1887" s="249"/>
      <c r="J1887" s="262"/>
      <c r="K1887" s="262"/>
      <c r="L1887" s="263"/>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7" cm="1">
        <f t="array" ref="E1888">IF(INDEX(I:I,ROW())&lt;&gt;"",VALUE(TRIM(LEFT(INDEX(I:I,ROW()),6))),0)</f>
        <v>0</v>
      </c>
      <c r="F1888" s="318"/>
      <c r="G1888" s="248"/>
      <c r="H1888" s="262"/>
      <c r="I1888" s="249"/>
      <c r="J1888" s="262"/>
      <c r="K1888" s="262"/>
      <c r="L1888" s="263"/>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7" cm="1">
        <f t="array" ref="E1889">IF(INDEX(I:I,ROW())&lt;&gt;"",VALUE(TRIM(LEFT(INDEX(I:I,ROW()),6))),0)</f>
        <v>0</v>
      </c>
      <c r="F1889" s="318"/>
      <c r="G1889" s="248"/>
      <c r="H1889" s="262"/>
      <c r="I1889" s="249"/>
      <c r="J1889" s="262"/>
      <c r="K1889" s="262"/>
      <c r="L1889" s="263"/>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7" cm="1">
        <f t="array" ref="E1890">IF(INDEX(I:I,ROW())&lt;&gt;"",VALUE(TRIM(LEFT(INDEX(I:I,ROW()),6))),0)</f>
        <v>0</v>
      </c>
      <c r="F1890" s="318"/>
      <c r="G1890" s="248"/>
      <c r="H1890" s="262"/>
      <c r="I1890" s="249"/>
      <c r="J1890" s="262"/>
      <c r="K1890" s="262"/>
      <c r="L1890" s="263"/>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7" cm="1">
        <f t="array" ref="E1891">IF(INDEX(I:I,ROW())&lt;&gt;"",VALUE(TRIM(LEFT(INDEX(I:I,ROW()),6))),0)</f>
        <v>0</v>
      </c>
      <c r="F1891" s="318"/>
      <c r="G1891" s="248"/>
      <c r="H1891" s="262"/>
      <c r="I1891" s="249"/>
      <c r="J1891" s="262"/>
      <c r="K1891" s="262"/>
      <c r="L1891" s="263"/>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7" cm="1">
        <f t="array" ref="E1892">IF(INDEX(I:I,ROW())&lt;&gt;"",VALUE(TRIM(LEFT(INDEX(I:I,ROW()),6))),0)</f>
        <v>0</v>
      </c>
      <c r="F1892" s="318"/>
      <c r="G1892" s="248"/>
      <c r="H1892" s="262"/>
      <c r="I1892" s="249"/>
      <c r="J1892" s="262"/>
      <c r="K1892" s="262"/>
      <c r="L1892" s="263"/>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7" cm="1">
        <f t="array" ref="E1893">IF(INDEX(I:I,ROW())&lt;&gt;"",VALUE(TRIM(LEFT(INDEX(I:I,ROW()),6))),0)</f>
        <v>0</v>
      </c>
      <c r="F1893" s="318"/>
      <c r="G1893" s="248"/>
      <c r="H1893" s="262"/>
      <c r="I1893" s="249"/>
      <c r="J1893" s="262"/>
      <c r="K1893" s="262"/>
      <c r="L1893" s="263"/>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7" cm="1">
        <f t="array" ref="E1894">IF(INDEX(I:I,ROW())&lt;&gt;"",VALUE(TRIM(LEFT(INDEX(I:I,ROW()),6))),0)</f>
        <v>0</v>
      </c>
      <c r="F1894" s="318"/>
      <c r="G1894" s="248"/>
      <c r="H1894" s="262"/>
      <c r="I1894" s="249"/>
      <c r="J1894" s="262"/>
      <c r="K1894" s="262"/>
      <c r="L1894" s="263"/>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7" cm="1">
        <f t="array" ref="E1895">IF(INDEX(I:I,ROW())&lt;&gt;"",VALUE(TRIM(LEFT(INDEX(I:I,ROW()),6))),0)</f>
        <v>0</v>
      </c>
      <c r="F1895" s="318"/>
      <c r="G1895" s="248"/>
      <c r="H1895" s="262"/>
      <c r="I1895" s="249"/>
      <c r="J1895" s="262"/>
      <c r="K1895" s="262"/>
      <c r="L1895" s="263"/>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7" cm="1">
        <f t="array" ref="E1896">IF(INDEX(I:I,ROW())&lt;&gt;"",VALUE(TRIM(LEFT(INDEX(I:I,ROW()),6))),0)</f>
        <v>0</v>
      </c>
      <c r="F1896" s="318"/>
      <c r="G1896" s="248"/>
      <c r="H1896" s="262"/>
      <c r="I1896" s="249"/>
      <c r="J1896" s="262"/>
      <c r="K1896" s="262"/>
      <c r="L1896" s="263"/>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7" cm="1">
        <f t="array" ref="E1897">IF(INDEX(I:I,ROW())&lt;&gt;"",VALUE(TRIM(LEFT(INDEX(I:I,ROW()),6))),0)</f>
        <v>0</v>
      </c>
      <c r="F1897" s="318"/>
      <c r="G1897" s="248"/>
      <c r="H1897" s="262"/>
      <c r="I1897" s="249"/>
      <c r="J1897" s="262"/>
      <c r="K1897" s="262"/>
      <c r="L1897" s="263"/>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7" cm="1">
        <f t="array" ref="E1898">IF(INDEX(I:I,ROW())&lt;&gt;"",VALUE(TRIM(LEFT(INDEX(I:I,ROW()),6))),0)</f>
        <v>0</v>
      </c>
      <c r="F1898" s="318"/>
      <c r="G1898" s="248"/>
      <c r="H1898" s="262"/>
      <c r="I1898" s="249"/>
      <c r="J1898" s="262"/>
      <c r="K1898" s="262"/>
      <c r="L1898" s="263"/>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7" cm="1">
        <f t="array" ref="E1899">IF(INDEX(I:I,ROW())&lt;&gt;"",VALUE(TRIM(LEFT(INDEX(I:I,ROW()),6))),0)</f>
        <v>0</v>
      </c>
      <c r="F1899" s="318"/>
      <c r="G1899" s="248"/>
      <c r="H1899" s="262"/>
      <c r="I1899" s="249"/>
      <c r="J1899" s="262"/>
      <c r="K1899" s="262"/>
      <c r="L1899" s="263"/>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7" cm="1">
        <f t="array" ref="E1900">IF(INDEX(I:I,ROW())&lt;&gt;"",VALUE(TRIM(LEFT(INDEX(I:I,ROW()),6))),0)</f>
        <v>0</v>
      </c>
      <c r="F1900" s="318"/>
      <c r="G1900" s="248"/>
      <c r="H1900" s="262"/>
      <c r="I1900" s="249"/>
      <c r="J1900" s="262"/>
      <c r="K1900" s="262"/>
      <c r="L1900" s="263"/>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7" cm="1">
        <f t="array" ref="E1901">IF(INDEX(I:I,ROW())&lt;&gt;"",VALUE(TRIM(LEFT(INDEX(I:I,ROW()),6))),0)</f>
        <v>0</v>
      </c>
      <c r="F1901" s="318"/>
      <c r="G1901" s="248"/>
      <c r="H1901" s="262"/>
      <c r="I1901" s="249"/>
      <c r="J1901" s="262"/>
      <c r="K1901" s="262"/>
      <c r="L1901" s="263"/>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7" cm="1">
        <f t="array" ref="E1902">IF(INDEX(I:I,ROW())&lt;&gt;"",VALUE(TRIM(LEFT(INDEX(I:I,ROW()),6))),0)</f>
        <v>0</v>
      </c>
      <c r="F1902" s="318"/>
      <c r="G1902" s="248"/>
      <c r="H1902" s="262"/>
      <c r="I1902" s="249"/>
      <c r="J1902" s="262"/>
      <c r="K1902" s="262"/>
      <c r="L1902" s="263"/>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7" cm="1">
        <f t="array" ref="E1903">IF(INDEX(I:I,ROW())&lt;&gt;"",VALUE(TRIM(LEFT(INDEX(I:I,ROW()),6))),0)</f>
        <v>0</v>
      </c>
      <c r="F1903" s="318"/>
      <c r="G1903" s="248"/>
      <c r="H1903" s="262"/>
      <c r="I1903" s="249"/>
      <c r="J1903" s="262"/>
      <c r="K1903" s="262"/>
      <c r="L1903" s="263"/>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7" cm="1">
        <f t="array" ref="E1904">IF(INDEX(I:I,ROW())&lt;&gt;"",VALUE(TRIM(LEFT(INDEX(I:I,ROW()),6))),0)</f>
        <v>0</v>
      </c>
      <c r="F1904" s="318"/>
      <c r="G1904" s="248"/>
      <c r="H1904" s="262"/>
      <c r="I1904" s="249"/>
      <c r="J1904" s="262"/>
      <c r="K1904" s="262"/>
      <c r="L1904" s="263"/>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7" cm="1">
        <f t="array" ref="E1905">IF(INDEX(I:I,ROW())&lt;&gt;"",VALUE(TRIM(LEFT(INDEX(I:I,ROW()),6))),0)</f>
        <v>0</v>
      </c>
      <c r="F1905" s="318"/>
      <c r="G1905" s="248"/>
      <c r="H1905" s="262"/>
      <c r="I1905" s="249"/>
      <c r="J1905" s="262"/>
      <c r="K1905" s="262"/>
      <c r="L1905" s="263"/>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7" cm="1">
        <f t="array" ref="E1906">IF(INDEX(I:I,ROW())&lt;&gt;"",VALUE(TRIM(LEFT(INDEX(I:I,ROW()),6))),0)</f>
        <v>0</v>
      </c>
      <c r="F1906" s="318"/>
      <c r="G1906" s="248"/>
      <c r="H1906" s="262"/>
      <c r="I1906" s="249"/>
      <c r="J1906" s="262"/>
      <c r="K1906" s="262"/>
      <c r="L1906" s="263"/>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7" cm="1">
        <f t="array" ref="E1907">IF(INDEX(I:I,ROW())&lt;&gt;"",VALUE(TRIM(LEFT(INDEX(I:I,ROW()),6))),0)</f>
        <v>0</v>
      </c>
      <c r="F1907" s="318"/>
      <c r="G1907" s="248"/>
      <c r="H1907" s="262"/>
      <c r="I1907" s="249"/>
      <c r="J1907" s="262"/>
      <c r="K1907" s="262"/>
      <c r="L1907" s="263"/>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7" cm="1">
        <f t="array" ref="E1908">IF(INDEX(I:I,ROW())&lt;&gt;"",VALUE(TRIM(LEFT(INDEX(I:I,ROW()),6))),0)</f>
        <v>0</v>
      </c>
      <c r="F1908" s="318"/>
      <c r="G1908" s="248"/>
      <c r="H1908" s="262"/>
      <c r="I1908" s="249"/>
      <c r="J1908" s="262"/>
      <c r="K1908" s="262"/>
      <c r="L1908" s="263"/>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7" cm="1">
        <f t="array" ref="E1909">IF(INDEX(I:I,ROW())&lt;&gt;"",VALUE(TRIM(LEFT(INDEX(I:I,ROW()),6))),0)</f>
        <v>0</v>
      </c>
      <c r="F1909" s="318"/>
      <c r="G1909" s="248"/>
      <c r="H1909" s="262"/>
      <c r="I1909" s="249"/>
      <c r="J1909" s="262"/>
      <c r="K1909" s="262"/>
      <c r="L1909" s="263"/>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7" cm="1">
        <f t="array" ref="E1910">IF(INDEX(I:I,ROW())&lt;&gt;"",VALUE(TRIM(LEFT(INDEX(I:I,ROW()),6))),0)</f>
        <v>0</v>
      </c>
      <c r="F1910" s="318"/>
      <c r="G1910" s="248"/>
      <c r="H1910" s="262"/>
      <c r="I1910" s="249"/>
      <c r="J1910" s="262"/>
      <c r="K1910" s="262"/>
      <c r="L1910" s="263"/>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7" cm="1">
        <f t="array" ref="E1911">IF(INDEX(I:I,ROW())&lt;&gt;"",VALUE(TRIM(LEFT(INDEX(I:I,ROW()),6))),0)</f>
        <v>0</v>
      </c>
      <c r="F1911" s="318"/>
      <c r="G1911" s="248"/>
      <c r="H1911" s="262"/>
      <c r="I1911" s="249"/>
      <c r="J1911" s="262"/>
      <c r="K1911" s="262"/>
      <c r="L1911" s="263"/>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7" cm="1">
        <f t="array" ref="E1912">IF(INDEX(I:I,ROW())&lt;&gt;"",VALUE(TRIM(LEFT(INDEX(I:I,ROW()),6))),0)</f>
        <v>0</v>
      </c>
      <c r="F1912" s="318"/>
      <c r="G1912" s="248"/>
      <c r="H1912" s="262"/>
      <c r="I1912" s="249"/>
      <c r="J1912" s="262"/>
      <c r="K1912" s="262"/>
      <c r="L1912" s="263"/>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7" cm="1">
        <f t="array" ref="E1913">IF(INDEX(I:I,ROW())&lt;&gt;"",VALUE(TRIM(LEFT(INDEX(I:I,ROW()),6))),0)</f>
        <v>0</v>
      </c>
      <c r="F1913" s="318"/>
      <c r="G1913" s="248"/>
      <c r="H1913" s="262"/>
      <c r="I1913" s="249"/>
      <c r="J1913" s="262"/>
      <c r="K1913" s="262"/>
      <c r="L1913" s="263"/>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7" cm="1">
        <f t="array" ref="E1914">IF(INDEX(I:I,ROW())&lt;&gt;"",VALUE(TRIM(LEFT(INDEX(I:I,ROW()),6))),0)</f>
        <v>0</v>
      </c>
      <c r="F1914" s="318"/>
      <c r="G1914" s="248"/>
      <c r="H1914" s="262"/>
      <c r="I1914" s="249"/>
      <c r="J1914" s="262"/>
      <c r="K1914" s="262"/>
      <c r="L1914" s="263"/>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7" cm="1">
        <f t="array" ref="E1915">IF(INDEX(I:I,ROW())&lt;&gt;"",VALUE(TRIM(LEFT(INDEX(I:I,ROW()),6))),0)</f>
        <v>0</v>
      </c>
      <c r="F1915" s="318"/>
      <c r="G1915" s="248"/>
      <c r="H1915" s="262"/>
      <c r="I1915" s="249"/>
      <c r="J1915" s="262"/>
      <c r="K1915" s="262"/>
      <c r="L1915" s="263"/>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7" cm="1">
        <f t="array" ref="E1916">IF(INDEX(I:I,ROW())&lt;&gt;"",VALUE(TRIM(LEFT(INDEX(I:I,ROW()),6))),0)</f>
        <v>0</v>
      </c>
      <c r="F1916" s="318"/>
      <c r="G1916" s="248"/>
      <c r="H1916" s="262"/>
      <c r="I1916" s="249"/>
      <c r="J1916" s="262"/>
      <c r="K1916" s="262"/>
      <c r="L1916" s="263"/>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7" cm="1">
        <f t="array" ref="E1917">IF(INDEX(I:I,ROW())&lt;&gt;"",VALUE(TRIM(LEFT(INDEX(I:I,ROW()),6))),0)</f>
        <v>0</v>
      </c>
      <c r="F1917" s="318"/>
      <c r="G1917" s="248"/>
      <c r="H1917" s="262"/>
      <c r="I1917" s="249"/>
      <c r="J1917" s="262"/>
      <c r="K1917" s="262"/>
      <c r="L1917" s="263"/>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7" cm="1">
        <f t="array" ref="E1918">IF(INDEX(I:I,ROW())&lt;&gt;"",VALUE(TRIM(LEFT(INDEX(I:I,ROW()),6))),0)</f>
        <v>0</v>
      </c>
      <c r="F1918" s="318"/>
      <c r="G1918" s="248"/>
      <c r="H1918" s="262"/>
      <c r="I1918" s="249"/>
      <c r="J1918" s="262"/>
      <c r="K1918" s="262"/>
      <c r="L1918" s="263"/>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7" cm="1">
        <f t="array" ref="E1919">IF(INDEX(I:I,ROW())&lt;&gt;"",VALUE(TRIM(LEFT(INDEX(I:I,ROW()),6))),0)</f>
        <v>0</v>
      </c>
      <c r="F1919" s="318"/>
      <c r="G1919" s="248"/>
      <c r="H1919" s="262"/>
      <c r="I1919" s="249"/>
      <c r="J1919" s="262"/>
      <c r="K1919" s="262"/>
      <c r="L1919" s="263"/>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7" cm="1">
        <f t="array" ref="E1920">IF(INDEX(I:I,ROW())&lt;&gt;"",VALUE(TRIM(LEFT(INDEX(I:I,ROW()),6))),0)</f>
        <v>0</v>
      </c>
      <c r="F1920" s="318"/>
      <c r="G1920" s="248"/>
      <c r="H1920" s="262"/>
      <c r="I1920" s="249"/>
      <c r="J1920" s="262"/>
      <c r="K1920" s="262"/>
      <c r="L1920" s="263"/>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7" cm="1">
        <f t="array" ref="E1921">IF(INDEX(I:I,ROW())&lt;&gt;"",VALUE(TRIM(LEFT(INDEX(I:I,ROW()),6))),0)</f>
        <v>0</v>
      </c>
      <c r="F1921" s="318"/>
      <c r="G1921" s="248"/>
      <c r="H1921" s="262"/>
      <c r="I1921" s="249"/>
      <c r="J1921" s="262"/>
      <c r="K1921" s="262"/>
      <c r="L1921" s="263"/>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7" cm="1">
        <f t="array" ref="E1922">IF(INDEX(I:I,ROW())&lt;&gt;"",VALUE(TRIM(LEFT(INDEX(I:I,ROW()),6))),0)</f>
        <v>0</v>
      </c>
      <c r="F1922" s="318"/>
      <c r="G1922" s="248"/>
      <c r="H1922" s="262"/>
      <c r="I1922" s="249"/>
      <c r="J1922" s="262"/>
      <c r="K1922" s="262"/>
      <c r="L1922" s="263"/>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7" cm="1">
        <f t="array" ref="E1923">IF(INDEX(I:I,ROW())&lt;&gt;"",VALUE(TRIM(LEFT(INDEX(I:I,ROW()),6))),0)</f>
        <v>0</v>
      </c>
      <c r="F1923" s="318"/>
      <c r="G1923" s="248"/>
      <c r="H1923" s="262"/>
      <c r="I1923" s="249"/>
      <c r="J1923" s="262"/>
      <c r="K1923" s="262"/>
      <c r="L1923" s="263"/>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7" cm="1">
        <f t="array" ref="E1924">IF(INDEX(I:I,ROW())&lt;&gt;"",VALUE(TRIM(LEFT(INDEX(I:I,ROW()),6))),0)</f>
        <v>0</v>
      </c>
      <c r="F1924" s="318"/>
      <c r="G1924" s="248"/>
      <c r="H1924" s="262"/>
      <c r="I1924" s="249"/>
      <c r="J1924" s="262"/>
      <c r="K1924" s="262"/>
      <c r="L1924" s="263"/>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7" cm="1">
        <f t="array" ref="E1925">IF(INDEX(I:I,ROW())&lt;&gt;"",VALUE(TRIM(LEFT(INDEX(I:I,ROW()),6))),0)</f>
        <v>0</v>
      </c>
      <c r="F1925" s="318"/>
      <c r="G1925" s="248"/>
      <c r="H1925" s="262"/>
      <c r="I1925" s="249"/>
      <c r="J1925" s="262"/>
      <c r="K1925" s="262"/>
      <c r="L1925" s="263"/>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7" cm="1">
        <f t="array" ref="E1926">IF(INDEX(I:I,ROW())&lt;&gt;"",VALUE(TRIM(LEFT(INDEX(I:I,ROW()),6))),0)</f>
        <v>0</v>
      </c>
      <c r="F1926" s="318"/>
      <c r="G1926" s="248"/>
      <c r="H1926" s="262"/>
      <c r="I1926" s="249"/>
      <c r="J1926" s="262"/>
      <c r="K1926" s="262"/>
      <c r="L1926" s="263"/>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7" cm="1">
        <f t="array" ref="E1927">IF(INDEX(I:I,ROW())&lt;&gt;"",VALUE(TRIM(LEFT(INDEX(I:I,ROW()),6))),0)</f>
        <v>0</v>
      </c>
      <c r="F1927" s="318"/>
      <c r="G1927" s="248"/>
      <c r="H1927" s="262"/>
      <c r="I1927" s="249"/>
      <c r="J1927" s="262"/>
      <c r="K1927" s="262"/>
      <c r="L1927" s="263"/>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7" cm="1">
        <f t="array" ref="E1928">IF(INDEX(I:I,ROW())&lt;&gt;"",VALUE(TRIM(LEFT(INDEX(I:I,ROW()),6))),0)</f>
        <v>0</v>
      </c>
      <c r="F1928" s="318"/>
      <c r="G1928" s="248"/>
      <c r="H1928" s="262"/>
      <c r="I1928" s="249"/>
      <c r="J1928" s="262"/>
      <c r="K1928" s="262"/>
      <c r="L1928" s="263"/>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7" cm="1">
        <f t="array" ref="E1929">IF(INDEX(I:I,ROW())&lt;&gt;"",VALUE(TRIM(LEFT(INDEX(I:I,ROW()),6))),0)</f>
        <v>0</v>
      </c>
      <c r="F1929" s="318"/>
      <c r="G1929" s="248"/>
      <c r="H1929" s="262"/>
      <c r="I1929" s="249"/>
      <c r="J1929" s="262"/>
      <c r="K1929" s="262"/>
      <c r="L1929" s="263"/>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7" cm="1">
        <f t="array" ref="E1930">IF(INDEX(I:I,ROW())&lt;&gt;"",VALUE(TRIM(LEFT(INDEX(I:I,ROW()),6))),0)</f>
        <v>0</v>
      </c>
      <c r="F1930" s="318"/>
      <c r="G1930" s="248"/>
      <c r="H1930" s="262"/>
      <c r="I1930" s="249"/>
      <c r="J1930" s="262"/>
      <c r="K1930" s="262"/>
      <c r="L1930" s="263"/>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7" cm="1">
        <f t="array" ref="E1931">IF(INDEX(I:I,ROW())&lt;&gt;"",VALUE(TRIM(LEFT(INDEX(I:I,ROW()),6))),0)</f>
        <v>0</v>
      </c>
      <c r="F1931" s="318"/>
      <c r="G1931" s="248"/>
      <c r="H1931" s="262"/>
      <c r="I1931" s="249"/>
      <c r="J1931" s="262"/>
      <c r="K1931" s="262"/>
      <c r="L1931" s="263"/>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7" cm="1">
        <f t="array" ref="E1932">IF(INDEX(I:I,ROW())&lt;&gt;"",VALUE(TRIM(LEFT(INDEX(I:I,ROW()),6))),0)</f>
        <v>0</v>
      </c>
      <c r="F1932" s="318"/>
      <c r="G1932" s="248"/>
      <c r="H1932" s="262"/>
      <c r="I1932" s="249"/>
      <c r="J1932" s="262"/>
      <c r="K1932" s="262"/>
      <c r="L1932" s="263"/>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7" cm="1">
        <f t="array" ref="E1933">IF(INDEX(I:I,ROW())&lt;&gt;"",VALUE(TRIM(LEFT(INDEX(I:I,ROW()),6))),0)</f>
        <v>0</v>
      </c>
      <c r="F1933" s="318"/>
      <c r="G1933" s="248"/>
      <c r="H1933" s="262"/>
      <c r="I1933" s="249"/>
      <c r="J1933" s="262"/>
      <c r="K1933" s="262"/>
      <c r="L1933" s="263"/>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7" cm="1">
        <f t="array" ref="E1934">IF(INDEX(I:I,ROW())&lt;&gt;"",VALUE(TRIM(LEFT(INDEX(I:I,ROW()),6))),0)</f>
        <v>0</v>
      </c>
      <c r="F1934" s="318"/>
      <c r="G1934" s="248"/>
      <c r="H1934" s="262"/>
      <c r="I1934" s="249"/>
      <c r="J1934" s="262"/>
      <c r="K1934" s="262"/>
      <c r="L1934" s="263"/>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7" cm="1">
        <f t="array" ref="E1935">IF(INDEX(I:I,ROW())&lt;&gt;"",VALUE(TRIM(LEFT(INDEX(I:I,ROW()),6))),0)</f>
        <v>0</v>
      </c>
      <c r="F1935" s="318"/>
      <c r="G1935" s="248"/>
      <c r="H1935" s="262"/>
      <c r="I1935" s="249"/>
      <c r="J1935" s="262"/>
      <c r="K1935" s="262"/>
      <c r="L1935" s="263"/>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7" cm="1">
        <f t="array" ref="E1936">IF(INDEX(I:I,ROW())&lt;&gt;"",VALUE(TRIM(LEFT(INDEX(I:I,ROW()),6))),0)</f>
        <v>0</v>
      </c>
      <c r="F1936" s="318"/>
      <c r="G1936" s="248"/>
      <c r="H1936" s="262"/>
      <c r="I1936" s="249"/>
      <c r="J1936" s="262"/>
      <c r="K1936" s="262"/>
      <c r="L1936" s="263"/>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7" cm="1">
        <f t="array" ref="E1937">IF(INDEX(I:I,ROW())&lt;&gt;"",VALUE(TRIM(LEFT(INDEX(I:I,ROW()),6))),0)</f>
        <v>0</v>
      </c>
      <c r="F1937" s="318"/>
      <c r="G1937" s="248"/>
      <c r="H1937" s="262"/>
      <c r="I1937" s="249"/>
      <c r="J1937" s="262"/>
      <c r="K1937" s="262"/>
      <c r="L1937" s="263"/>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7" cm="1">
        <f t="array" ref="E1938">IF(INDEX(I:I,ROW())&lt;&gt;"",VALUE(TRIM(LEFT(INDEX(I:I,ROW()),6))),0)</f>
        <v>0</v>
      </c>
      <c r="F1938" s="318"/>
      <c r="G1938" s="248"/>
      <c r="H1938" s="262"/>
      <c r="I1938" s="249"/>
      <c r="J1938" s="262"/>
      <c r="K1938" s="262"/>
      <c r="L1938" s="263"/>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7" cm="1">
        <f t="array" ref="E1939">IF(INDEX(I:I,ROW())&lt;&gt;"",VALUE(TRIM(LEFT(INDEX(I:I,ROW()),6))),0)</f>
        <v>0</v>
      </c>
      <c r="F1939" s="318"/>
      <c r="G1939" s="248"/>
      <c r="H1939" s="262"/>
      <c r="I1939" s="249"/>
      <c r="J1939" s="262"/>
      <c r="K1939" s="262"/>
      <c r="L1939" s="263"/>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7" cm="1">
        <f t="array" ref="E1940">IF(INDEX(I:I,ROW())&lt;&gt;"",VALUE(TRIM(LEFT(INDEX(I:I,ROW()),6))),0)</f>
        <v>0</v>
      </c>
      <c r="F1940" s="318"/>
      <c r="G1940" s="248"/>
      <c r="H1940" s="262"/>
      <c r="I1940" s="249"/>
      <c r="J1940" s="262"/>
      <c r="K1940" s="262"/>
      <c r="L1940" s="263"/>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7" cm="1">
        <f t="array" ref="E1941">IF(INDEX(I:I,ROW())&lt;&gt;"",VALUE(TRIM(LEFT(INDEX(I:I,ROW()),6))),0)</f>
        <v>0</v>
      </c>
      <c r="F1941" s="318"/>
      <c r="G1941" s="248"/>
      <c r="H1941" s="262"/>
      <c r="I1941" s="249"/>
      <c r="J1941" s="262"/>
      <c r="K1941" s="262"/>
      <c r="L1941" s="263"/>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7" cm="1">
        <f t="array" ref="E1942">IF(INDEX(I:I,ROW())&lt;&gt;"",VALUE(TRIM(LEFT(INDEX(I:I,ROW()),6))),0)</f>
        <v>0</v>
      </c>
      <c r="F1942" s="318"/>
      <c r="G1942" s="248"/>
      <c r="H1942" s="262"/>
      <c r="I1942" s="249"/>
      <c r="J1942" s="262"/>
      <c r="K1942" s="262"/>
      <c r="L1942" s="263"/>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7" cm="1">
        <f t="array" ref="E1943">IF(INDEX(I:I,ROW())&lt;&gt;"",VALUE(TRIM(LEFT(INDEX(I:I,ROW()),6))),0)</f>
        <v>0</v>
      </c>
      <c r="F1943" s="318"/>
      <c r="G1943" s="248"/>
      <c r="H1943" s="262"/>
      <c r="I1943" s="249"/>
      <c r="J1943" s="262"/>
      <c r="K1943" s="262"/>
      <c r="L1943" s="263"/>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7" cm="1">
        <f t="array" ref="E1944">IF(INDEX(I:I,ROW())&lt;&gt;"",VALUE(TRIM(LEFT(INDEX(I:I,ROW()),6))),0)</f>
        <v>0</v>
      </c>
      <c r="F1944" s="318"/>
      <c r="G1944" s="248"/>
      <c r="H1944" s="262"/>
      <c r="I1944" s="249"/>
      <c r="J1944" s="262"/>
      <c r="K1944" s="262"/>
      <c r="L1944" s="263"/>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7" cm="1">
        <f t="array" ref="E1945">IF(INDEX(I:I,ROW())&lt;&gt;"",VALUE(TRIM(LEFT(INDEX(I:I,ROW()),6))),0)</f>
        <v>0</v>
      </c>
      <c r="F1945" s="318"/>
      <c r="G1945" s="248"/>
      <c r="H1945" s="262"/>
      <c r="I1945" s="249"/>
      <c r="J1945" s="262"/>
      <c r="K1945" s="262"/>
      <c r="L1945" s="263"/>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7" cm="1">
        <f t="array" ref="E1946">IF(INDEX(I:I,ROW())&lt;&gt;"",VALUE(TRIM(LEFT(INDEX(I:I,ROW()),6))),0)</f>
        <v>0</v>
      </c>
      <c r="F1946" s="318"/>
      <c r="G1946" s="248"/>
      <c r="H1946" s="262"/>
      <c r="I1946" s="249"/>
      <c r="J1946" s="262"/>
      <c r="K1946" s="262"/>
      <c r="L1946" s="263"/>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7" cm="1">
        <f t="array" ref="E1947">IF(INDEX(I:I,ROW())&lt;&gt;"",VALUE(TRIM(LEFT(INDEX(I:I,ROW()),6))),0)</f>
        <v>0</v>
      </c>
      <c r="F1947" s="318"/>
      <c r="G1947" s="248"/>
      <c r="H1947" s="262"/>
      <c r="I1947" s="249"/>
      <c r="J1947" s="262"/>
      <c r="K1947" s="262"/>
      <c r="L1947" s="263"/>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7" cm="1">
        <f t="array" ref="E1948">IF(INDEX(I:I,ROW())&lt;&gt;"",VALUE(TRIM(LEFT(INDEX(I:I,ROW()),6))),0)</f>
        <v>0</v>
      </c>
      <c r="F1948" s="318"/>
      <c r="G1948" s="248"/>
      <c r="H1948" s="262"/>
      <c r="I1948" s="249"/>
      <c r="J1948" s="262"/>
      <c r="K1948" s="262"/>
      <c r="L1948" s="263"/>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7" cm="1">
        <f t="array" ref="E1949">IF(INDEX(I:I,ROW())&lt;&gt;"",VALUE(TRIM(LEFT(INDEX(I:I,ROW()),6))),0)</f>
        <v>0</v>
      </c>
      <c r="F1949" s="318"/>
      <c r="G1949" s="248"/>
      <c r="H1949" s="262"/>
      <c r="I1949" s="249"/>
      <c r="J1949" s="262"/>
      <c r="K1949" s="262"/>
      <c r="L1949" s="263"/>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7" cm="1">
        <f t="array" ref="E1950">IF(INDEX(I:I,ROW())&lt;&gt;"",VALUE(TRIM(LEFT(INDEX(I:I,ROW()),6))),0)</f>
        <v>0</v>
      </c>
      <c r="F1950" s="318"/>
      <c r="G1950" s="248"/>
      <c r="H1950" s="262"/>
      <c r="I1950" s="249"/>
      <c r="J1950" s="262"/>
      <c r="K1950" s="262"/>
      <c r="L1950" s="263"/>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7" cm="1">
        <f t="array" ref="E1951">IF(INDEX(I:I,ROW())&lt;&gt;"",VALUE(TRIM(LEFT(INDEX(I:I,ROW()),6))),0)</f>
        <v>0</v>
      </c>
      <c r="F1951" s="318"/>
      <c r="G1951" s="248"/>
      <c r="H1951" s="262"/>
      <c r="I1951" s="249"/>
      <c r="J1951" s="262"/>
      <c r="K1951" s="262"/>
      <c r="L1951" s="263"/>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7" cm="1">
        <f t="array" ref="E1952">IF(INDEX(I:I,ROW())&lt;&gt;"",VALUE(TRIM(LEFT(INDEX(I:I,ROW()),6))),0)</f>
        <v>0</v>
      </c>
      <c r="F1952" s="318"/>
      <c r="G1952" s="248"/>
      <c r="H1952" s="262"/>
      <c r="I1952" s="249"/>
      <c r="J1952" s="262"/>
      <c r="K1952" s="262"/>
      <c r="L1952" s="263"/>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7" cm="1">
        <f t="array" ref="E1953">IF(INDEX(I:I,ROW())&lt;&gt;"",VALUE(TRIM(LEFT(INDEX(I:I,ROW()),6))),0)</f>
        <v>0</v>
      </c>
      <c r="F1953" s="318"/>
      <c r="G1953" s="248"/>
      <c r="H1953" s="262"/>
      <c r="I1953" s="249"/>
      <c r="J1953" s="262"/>
      <c r="K1953" s="262"/>
      <c r="L1953" s="263"/>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7" cm="1">
        <f t="array" ref="E1954">IF(INDEX(I:I,ROW())&lt;&gt;"",VALUE(TRIM(LEFT(INDEX(I:I,ROW()),6))),0)</f>
        <v>0</v>
      </c>
      <c r="F1954" s="318"/>
      <c r="G1954" s="248"/>
      <c r="H1954" s="262"/>
      <c r="I1954" s="249"/>
      <c r="J1954" s="262"/>
      <c r="K1954" s="262"/>
      <c r="L1954" s="263"/>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7" cm="1">
        <f t="array" ref="E1955">IF(INDEX(I:I,ROW())&lt;&gt;"",VALUE(TRIM(LEFT(INDEX(I:I,ROW()),6))),0)</f>
        <v>0</v>
      </c>
      <c r="F1955" s="318"/>
      <c r="G1955" s="248"/>
      <c r="H1955" s="262"/>
      <c r="I1955" s="249"/>
      <c r="J1955" s="262"/>
      <c r="K1955" s="262"/>
      <c r="L1955" s="263"/>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7" cm="1">
        <f t="array" ref="E1956">IF(INDEX(I:I,ROW())&lt;&gt;"",VALUE(TRIM(LEFT(INDEX(I:I,ROW()),6))),0)</f>
        <v>0</v>
      </c>
      <c r="F1956" s="318"/>
      <c r="G1956" s="248"/>
      <c r="H1956" s="262"/>
      <c r="I1956" s="249"/>
      <c r="J1956" s="262"/>
      <c r="K1956" s="262"/>
      <c r="L1956" s="263"/>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7" cm="1">
        <f t="array" ref="E1957">IF(INDEX(I:I,ROW())&lt;&gt;"",VALUE(TRIM(LEFT(INDEX(I:I,ROW()),6))),0)</f>
        <v>0</v>
      </c>
      <c r="F1957" s="318"/>
      <c r="G1957" s="248"/>
      <c r="H1957" s="262"/>
      <c r="I1957" s="249"/>
      <c r="J1957" s="262"/>
      <c r="K1957" s="262"/>
      <c r="L1957" s="263"/>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7" cm="1">
        <f t="array" ref="E1958">IF(INDEX(I:I,ROW())&lt;&gt;"",VALUE(TRIM(LEFT(INDEX(I:I,ROW()),6))),0)</f>
        <v>0</v>
      </c>
      <c r="F1958" s="318"/>
      <c r="G1958" s="248"/>
      <c r="H1958" s="262"/>
      <c r="I1958" s="249"/>
      <c r="J1958" s="262"/>
      <c r="K1958" s="262"/>
      <c r="L1958" s="263"/>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7" cm="1">
        <f t="array" ref="E1959">IF(INDEX(I:I,ROW())&lt;&gt;"",VALUE(TRIM(LEFT(INDEX(I:I,ROW()),6))),0)</f>
        <v>0</v>
      </c>
      <c r="F1959" s="318"/>
      <c r="G1959" s="248"/>
      <c r="H1959" s="262"/>
      <c r="I1959" s="249"/>
      <c r="J1959" s="262"/>
      <c r="K1959" s="262"/>
      <c r="L1959" s="263"/>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7" cm="1">
        <f t="array" ref="E1960">IF(INDEX(I:I,ROW())&lt;&gt;"",VALUE(TRIM(LEFT(INDEX(I:I,ROW()),6))),0)</f>
        <v>0</v>
      </c>
      <c r="F1960" s="318"/>
      <c r="G1960" s="248"/>
      <c r="H1960" s="262"/>
      <c r="I1960" s="249"/>
      <c r="J1960" s="262"/>
      <c r="K1960" s="262"/>
      <c r="L1960" s="263"/>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7" cm="1">
        <f t="array" ref="E1961">IF(INDEX(I:I,ROW())&lt;&gt;"",VALUE(TRIM(LEFT(INDEX(I:I,ROW()),6))),0)</f>
        <v>0</v>
      </c>
      <c r="F1961" s="318"/>
      <c r="G1961" s="248"/>
      <c r="H1961" s="262"/>
      <c r="I1961" s="249"/>
      <c r="J1961" s="262"/>
      <c r="K1961" s="262"/>
      <c r="L1961" s="263"/>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7" cm="1">
        <f t="array" ref="E1962">IF(INDEX(I:I,ROW())&lt;&gt;"",VALUE(TRIM(LEFT(INDEX(I:I,ROW()),6))),0)</f>
        <v>0</v>
      </c>
      <c r="F1962" s="318"/>
      <c r="G1962" s="248"/>
      <c r="H1962" s="262"/>
      <c r="I1962" s="249"/>
      <c r="J1962" s="262"/>
      <c r="K1962" s="262"/>
      <c r="L1962" s="263"/>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7" cm="1">
        <f t="array" ref="E1963">IF(INDEX(I:I,ROW())&lt;&gt;"",VALUE(TRIM(LEFT(INDEX(I:I,ROW()),6))),0)</f>
        <v>0</v>
      </c>
      <c r="F1963" s="318"/>
      <c r="G1963" s="248"/>
      <c r="H1963" s="262"/>
      <c r="I1963" s="249"/>
      <c r="J1963" s="262"/>
      <c r="K1963" s="262"/>
      <c r="L1963" s="263"/>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7" cm="1">
        <f t="array" ref="E1964">IF(INDEX(I:I,ROW())&lt;&gt;"",VALUE(TRIM(LEFT(INDEX(I:I,ROW()),6))),0)</f>
        <v>0</v>
      </c>
      <c r="F1964" s="318"/>
      <c r="G1964" s="248"/>
      <c r="H1964" s="262"/>
      <c r="I1964" s="249"/>
      <c r="J1964" s="262"/>
      <c r="K1964" s="262"/>
      <c r="L1964" s="263"/>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7" cm="1">
        <f t="array" ref="E1965">IF(INDEX(I:I,ROW())&lt;&gt;"",VALUE(TRIM(LEFT(INDEX(I:I,ROW()),6))),0)</f>
        <v>0</v>
      </c>
      <c r="F1965" s="318"/>
      <c r="G1965" s="248"/>
      <c r="H1965" s="262"/>
      <c r="I1965" s="249"/>
      <c r="J1965" s="262"/>
      <c r="K1965" s="262"/>
      <c r="L1965" s="263"/>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7" cm="1">
        <f t="array" ref="E1966">IF(INDEX(I:I,ROW())&lt;&gt;"",VALUE(TRIM(LEFT(INDEX(I:I,ROW()),6))),0)</f>
        <v>0</v>
      </c>
      <c r="F1966" s="318"/>
      <c r="G1966" s="248"/>
      <c r="H1966" s="262"/>
      <c r="I1966" s="249"/>
      <c r="J1966" s="262"/>
      <c r="K1966" s="262"/>
      <c r="L1966" s="263"/>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7" cm="1">
        <f t="array" ref="E1967">IF(INDEX(I:I,ROW())&lt;&gt;"",VALUE(TRIM(LEFT(INDEX(I:I,ROW()),6))),0)</f>
        <v>0</v>
      </c>
      <c r="F1967" s="318"/>
      <c r="G1967" s="248"/>
      <c r="H1967" s="262"/>
      <c r="I1967" s="249"/>
      <c r="J1967" s="262"/>
      <c r="K1967" s="262"/>
      <c r="L1967" s="263"/>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7" cm="1">
        <f t="array" ref="E1968">IF(INDEX(I:I,ROW())&lt;&gt;"",VALUE(TRIM(LEFT(INDEX(I:I,ROW()),6))),0)</f>
        <v>0</v>
      </c>
      <c r="F1968" s="318"/>
      <c r="G1968" s="248"/>
      <c r="H1968" s="262"/>
      <c r="I1968" s="249"/>
      <c r="J1968" s="262"/>
      <c r="K1968" s="262"/>
      <c r="L1968" s="263"/>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7" cm="1">
        <f t="array" ref="E1969">IF(INDEX(I:I,ROW())&lt;&gt;"",VALUE(TRIM(LEFT(INDEX(I:I,ROW()),6))),0)</f>
        <v>0</v>
      </c>
      <c r="F1969" s="318"/>
      <c r="G1969" s="248"/>
      <c r="H1969" s="262"/>
      <c r="I1969" s="249"/>
      <c r="J1969" s="262"/>
      <c r="K1969" s="262"/>
      <c r="L1969" s="263"/>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7" cm="1">
        <f t="array" ref="E1970">IF(INDEX(I:I,ROW())&lt;&gt;"",VALUE(TRIM(LEFT(INDEX(I:I,ROW()),6))),0)</f>
        <v>0</v>
      </c>
      <c r="F1970" s="318"/>
      <c r="G1970" s="248"/>
      <c r="H1970" s="262"/>
      <c r="I1970" s="249"/>
      <c r="J1970" s="262"/>
      <c r="K1970" s="262"/>
      <c r="L1970" s="263"/>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7" cm="1">
        <f t="array" ref="E1971">IF(INDEX(I:I,ROW())&lt;&gt;"",VALUE(TRIM(LEFT(INDEX(I:I,ROW()),6))),0)</f>
        <v>0</v>
      </c>
      <c r="F1971" s="318"/>
      <c r="G1971" s="248"/>
      <c r="H1971" s="262"/>
      <c r="I1971" s="249"/>
      <c r="J1971" s="262"/>
      <c r="K1971" s="262"/>
      <c r="L1971" s="263"/>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7" cm="1">
        <f t="array" ref="E1972">IF(INDEX(I:I,ROW())&lt;&gt;"",VALUE(TRIM(LEFT(INDEX(I:I,ROW()),6))),0)</f>
        <v>0</v>
      </c>
      <c r="F1972" s="318"/>
      <c r="G1972" s="248"/>
      <c r="H1972" s="262"/>
      <c r="I1972" s="249"/>
      <c r="J1972" s="262"/>
      <c r="K1972" s="262"/>
      <c r="L1972" s="263"/>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7" cm="1">
        <f t="array" ref="E1973">IF(INDEX(I:I,ROW())&lt;&gt;"",VALUE(TRIM(LEFT(INDEX(I:I,ROW()),6))),0)</f>
        <v>0</v>
      </c>
      <c r="F1973" s="318"/>
      <c r="G1973" s="248"/>
      <c r="H1973" s="262"/>
      <c r="I1973" s="249"/>
      <c r="J1973" s="262"/>
      <c r="K1973" s="262"/>
      <c r="L1973" s="263"/>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7" cm="1">
        <f t="array" ref="E1974">IF(INDEX(I:I,ROW())&lt;&gt;"",VALUE(TRIM(LEFT(INDEX(I:I,ROW()),6))),0)</f>
        <v>0</v>
      </c>
      <c r="F1974" s="318"/>
      <c r="G1974" s="248"/>
      <c r="H1974" s="262"/>
      <c r="I1974" s="249"/>
      <c r="J1974" s="262"/>
      <c r="K1974" s="262"/>
      <c r="L1974" s="263"/>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7" cm="1">
        <f t="array" ref="E1975">IF(INDEX(I:I,ROW())&lt;&gt;"",VALUE(TRIM(LEFT(INDEX(I:I,ROW()),6))),0)</f>
        <v>0</v>
      </c>
      <c r="F1975" s="318"/>
      <c r="G1975" s="248"/>
      <c r="H1975" s="262"/>
      <c r="I1975" s="249"/>
      <c r="J1975" s="262"/>
      <c r="K1975" s="262"/>
      <c r="L1975" s="263"/>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7" cm="1">
        <f t="array" ref="E1976">IF(INDEX(I:I,ROW())&lt;&gt;"",VALUE(TRIM(LEFT(INDEX(I:I,ROW()),6))),0)</f>
        <v>0</v>
      </c>
      <c r="F1976" s="318"/>
      <c r="G1976" s="248"/>
      <c r="H1976" s="262"/>
      <c r="I1976" s="249"/>
      <c r="J1976" s="262"/>
      <c r="K1976" s="262"/>
      <c r="L1976" s="263"/>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7" cm="1">
        <f t="array" ref="E1977">IF(INDEX(I:I,ROW())&lt;&gt;"",VALUE(TRIM(LEFT(INDEX(I:I,ROW()),6))),0)</f>
        <v>0</v>
      </c>
      <c r="F1977" s="318"/>
      <c r="G1977" s="248"/>
      <c r="H1977" s="262"/>
      <c r="I1977" s="249"/>
      <c r="J1977" s="262"/>
      <c r="K1977" s="262"/>
      <c r="L1977" s="263"/>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7" cm="1">
        <f t="array" ref="E1978">IF(INDEX(I:I,ROW())&lt;&gt;"",VALUE(TRIM(LEFT(INDEX(I:I,ROW()),6))),0)</f>
        <v>0</v>
      </c>
      <c r="F1978" s="318"/>
      <c r="G1978" s="248"/>
      <c r="H1978" s="262"/>
      <c r="I1978" s="249"/>
      <c r="J1978" s="262"/>
      <c r="K1978" s="262"/>
      <c r="L1978" s="263"/>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7" cm="1">
        <f t="array" ref="E1979">IF(INDEX(I:I,ROW())&lt;&gt;"",VALUE(TRIM(LEFT(INDEX(I:I,ROW()),6))),0)</f>
        <v>0</v>
      </c>
      <c r="F1979" s="318"/>
      <c r="G1979" s="248"/>
      <c r="H1979" s="262"/>
      <c r="I1979" s="249"/>
      <c r="J1979" s="262"/>
      <c r="K1979" s="262"/>
      <c r="L1979" s="263"/>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7" cm="1">
        <f t="array" ref="E1980">IF(INDEX(I:I,ROW())&lt;&gt;"",VALUE(TRIM(LEFT(INDEX(I:I,ROW()),6))),0)</f>
        <v>0</v>
      </c>
      <c r="F1980" s="318"/>
      <c r="G1980" s="248"/>
      <c r="H1980" s="262"/>
      <c r="I1980" s="249"/>
      <c r="J1980" s="262"/>
      <c r="K1980" s="262"/>
      <c r="L1980" s="263"/>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7" cm="1">
        <f t="array" ref="E1981">IF(INDEX(I:I,ROW())&lt;&gt;"",VALUE(TRIM(LEFT(INDEX(I:I,ROW()),6))),0)</f>
        <v>0</v>
      </c>
      <c r="F1981" s="318"/>
      <c r="G1981" s="248"/>
      <c r="H1981" s="262"/>
      <c r="I1981" s="249"/>
      <c r="J1981" s="262"/>
      <c r="K1981" s="262"/>
      <c r="L1981" s="263"/>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7" cm="1">
        <f t="array" ref="E1982">IF(INDEX(I:I,ROW())&lt;&gt;"",VALUE(TRIM(LEFT(INDEX(I:I,ROW()),6))),0)</f>
        <v>0</v>
      </c>
      <c r="F1982" s="318"/>
      <c r="G1982" s="248"/>
      <c r="H1982" s="262"/>
      <c r="I1982" s="249"/>
      <c r="J1982" s="262"/>
      <c r="K1982" s="262"/>
      <c r="L1982" s="263"/>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7" cm="1">
        <f t="array" ref="E1983">IF(INDEX(I:I,ROW())&lt;&gt;"",VALUE(TRIM(LEFT(INDEX(I:I,ROW()),6))),0)</f>
        <v>0</v>
      </c>
      <c r="F1983" s="318"/>
      <c r="G1983" s="248"/>
      <c r="H1983" s="262"/>
      <c r="I1983" s="249"/>
      <c r="J1983" s="262"/>
      <c r="K1983" s="262"/>
      <c r="L1983" s="263"/>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7" cm="1">
        <f t="array" ref="E1984">IF(INDEX(I:I,ROW())&lt;&gt;"",VALUE(TRIM(LEFT(INDEX(I:I,ROW()),6))),0)</f>
        <v>0</v>
      </c>
      <c r="F1984" s="318"/>
      <c r="G1984" s="248"/>
      <c r="H1984" s="262"/>
      <c r="I1984" s="249"/>
      <c r="J1984" s="262"/>
      <c r="K1984" s="262"/>
      <c r="L1984" s="263"/>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7" cm="1">
        <f t="array" ref="E1985">IF(INDEX(I:I,ROW())&lt;&gt;"",VALUE(TRIM(LEFT(INDEX(I:I,ROW()),6))),0)</f>
        <v>0</v>
      </c>
      <c r="F1985" s="318"/>
      <c r="G1985" s="248"/>
      <c r="H1985" s="262"/>
      <c r="I1985" s="249"/>
      <c r="J1985" s="262"/>
      <c r="K1985" s="262"/>
      <c r="L1985" s="263"/>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7" cm="1">
        <f t="array" ref="E1986">IF(INDEX(I:I,ROW())&lt;&gt;"",VALUE(TRIM(LEFT(INDEX(I:I,ROW()),6))),0)</f>
        <v>0</v>
      </c>
      <c r="F1986" s="318"/>
      <c r="G1986" s="248"/>
      <c r="H1986" s="262"/>
      <c r="I1986" s="249"/>
      <c r="J1986" s="262"/>
      <c r="K1986" s="262"/>
      <c r="L1986" s="263"/>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7" cm="1">
        <f t="array" ref="E1987">IF(INDEX(I:I,ROW())&lt;&gt;"",VALUE(TRIM(LEFT(INDEX(I:I,ROW()),6))),0)</f>
        <v>0</v>
      </c>
      <c r="F1987" s="318"/>
      <c r="G1987" s="248"/>
      <c r="H1987" s="262"/>
      <c r="I1987" s="249"/>
      <c r="J1987" s="262"/>
      <c r="K1987" s="262"/>
      <c r="L1987" s="263"/>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7" cm="1">
        <f t="array" ref="E1988">IF(INDEX(I:I,ROW())&lt;&gt;"",VALUE(TRIM(LEFT(INDEX(I:I,ROW()),6))),0)</f>
        <v>0</v>
      </c>
      <c r="F1988" s="318"/>
      <c r="G1988" s="248"/>
      <c r="H1988" s="262"/>
      <c r="I1988" s="249"/>
      <c r="J1988" s="262"/>
      <c r="K1988" s="262"/>
      <c r="L1988" s="263"/>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7" cm="1">
        <f t="array" ref="E1989">IF(INDEX(I:I,ROW())&lt;&gt;"",VALUE(TRIM(LEFT(INDEX(I:I,ROW()),6))),0)</f>
        <v>0</v>
      </c>
      <c r="F1989" s="318"/>
      <c r="G1989" s="248"/>
      <c r="H1989" s="262"/>
      <c r="I1989" s="249"/>
      <c r="J1989" s="262"/>
      <c r="K1989" s="262"/>
      <c r="L1989" s="263"/>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7" cm="1">
        <f t="array" ref="E1990">IF(INDEX(I:I,ROW())&lt;&gt;"",VALUE(TRIM(LEFT(INDEX(I:I,ROW()),6))),0)</f>
        <v>0</v>
      </c>
      <c r="F1990" s="318"/>
      <c r="G1990" s="248"/>
      <c r="H1990" s="262"/>
      <c r="I1990" s="249"/>
      <c r="J1990" s="262"/>
      <c r="K1990" s="262"/>
      <c r="L1990" s="263"/>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7" cm="1">
        <f t="array" ref="E1991">IF(INDEX(I:I,ROW())&lt;&gt;"",VALUE(TRIM(LEFT(INDEX(I:I,ROW()),6))),0)</f>
        <v>0</v>
      </c>
      <c r="F1991" s="318"/>
      <c r="G1991" s="248"/>
      <c r="H1991" s="262"/>
      <c r="I1991" s="249"/>
      <c r="J1991" s="262"/>
      <c r="K1991" s="262"/>
      <c r="L1991" s="263"/>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7" cm="1">
        <f t="array" ref="E1992">IF(INDEX(I:I,ROW())&lt;&gt;"",VALUE(TRIM(LEFT(INDEX(I:I,ROW()),6))),0)</f>
        <v>0</v>
      </c>
      <c r="F1992" s="318"/>
      <c r="G1992" s="248"/>
      <c r="H1992" s="262"/>
      <c r="I1992" s="249"/>
      <c r="J1992" s="262"/>
      <c r="K1992" s="262"/>
      <c r="L1992" s="263"/>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7" cm="1">
        <f t="array" ref="E1993">IF(INDEX(I:I,ROW())&lt;&gt;"",VALUE(TRIM(LEFT(INDEX(I:I,ROW()),6))),0)</f>
        <v>0</v>
      </c>
      <c r="F1993" s="318"/>
      <c r="G1993" s="248"/>
      <c r="H1993" s="262"/>
      <c r="I1993" s="249"/>
      <c r="J1993" s="262"/>
      <c r="K1993" s="262"/>
      <c r="L1993" s="263"/>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7" cm="1">
        <f t="array" ref="E1994">IF(INDEX(I:I,ROW())&lt;&gt;"",VALUE(TRIM(LEFT(INDEX(I:I,ROW()),6))),0)</f>
        <v>0</v>
      </c>
      <c r="F1994" s="318"/>
      <c r="G1994" s="248"/>
      <c r="H1994" s="262"/>
      <c r="I1994" s="249"/>
      <c r="J1994" s="262"/>
      <c r="K1994" s="262"/>
      <c r="L1994" s="263"/>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7" cm="1">
        <f t="array" ref="E1995">IF(INDEX(I:I,ROW())&lt;&gt;"",VALUE(TRIM(LEFT(INDEX(I:I,ROW()),6))),0)</f>
        <v>0</v>
      </c>
      <c r="F1995" s="318"/>
      <c r="G1995" s="248"/>
      <c r="H1995" s="262"/>
      <c r="I1995" s="249"/>
      <c r="J1995" s="262"/>
      <c r="K1995" s="262"/>
      <c r="L1995" s="263"/>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7" cm="1">
        <f t="array" ref="E1996">IF(INDEX(I:I,ROW())&lt;&gt;"",VALUE(TRIM(LEFT(INDEX(I:I,ROW()),6))),0)</f>
        <v>0</v>
      </c>
      <c r="F1996" s="318"/>
      <c r="G1996" s="248"/>
      <c r="H1996" s="262"/>
      <c r="I1996" s="249"/>
      <c r="J1996" s="262"/>
      <c r="K1996" s="262"/>
      <c r="L1996" s="263"/>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7" cm="1">
        <f t="array" ref="E1997">IF(INDEX(I:I,ROW())&lt;&gt;"",VALUE(TRIM(LEFT(INDEX(I:I,ROW()),6))),0)</f>
        <v>0</v>
      </c>
      <c r="F1997" s="318"/>
      <c r="G1997" s="248"/>
      <c r="H1997" s="262"/>
      <c r="I1997" s="249"/>
      <c r="J1997" s="262"/>
      <c r="K1997" s="262"/>
      <c r="L1997" s="263"/>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7" cm="1">
        <f t="array" ref="E1998">IF(INDEX(I:I,ROW())&lt;&gt;"",VALUE(TRIM(LEFT(INDEX(I:I,ROW()),6))),0)</f>
        <v>0</v>
      </c>
      <c r="F1998" s="318"/>
      <c r="G1998" s="248"/>
      <c r="H1998" s="262"/>
      <c r="I1998" s="249"/>
      <c r="J1998" s="262"/>
      <c r="K1998" s="262"/>
      <c r="L1998" s="263"/>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7" cm="1">
        <f t="array" ref="E1999">IF(INDEX(I:I,ROW())&lt;&gt;"",VALUE(TRIM(LEFT(INDEX(I:I,ROW()),6))),0)</f>
        <v>0</v>
      </c>
      <c r="F1999" s="318"/>
      <c r="G1999" s="248"/>
      <c r="H1999" s="262"/>
      <c r="I1999" s="249"/>
      <c r="J1999" s="262"/>
      <c r="K1999" s="262"/>
      <c r="L1999" s="263"/>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7" cm="1">
        <f t="array" ref="E2000">IF(INDEX(I:I,ROW())&lt;&gt;"",VALUE(TRIM(LEFT(INDEX(I:I,ROW()),6))),0)</f>
        <v>0</v>
      </c>
      <c r="F2000" s="318"/>
      <c r="G2000" s="248"/>
      <c r="H2000" s="262"/>
      <c r="I2000" s="249"/>
      <c r="J2000" s="262"/>
      <c r="K2000" s="262"/>
      <c r="L2000" s="263"/>
      <c r="M2000" s="49"/>
      <c r="N2000" s="49"/>
    </row>
    <row r="2001" spans="1:11">
      <c r="A2001" s="43" t="s">
        <v>505</v>
      </c>
      <c r="B2001" s="43" t="s">
        <v>505</v>
      </c>
      <c r="C2001" s="44" t="s">
        <v>505</v>
      </c>
      <c r="D2001" s="44" t="s">
        <v>505</v>
      </c>
      <c r="E2001" s="189" t="s">
        <v>505</v>
      </c>
    </row>
    <row r="2002" spans="1:11">
      <c r="I2002" s="285" t="s">
        <v>488</v>
      </c>
      <c r="J2002" s="69"/>
      <c r="K2002" s="69"/>
    </row>
  </sheetData>
  <sheetProtection sheet="1" objects="1" scenarios="1"/>
  <mergeCells count="3">
    <mergeCell ref="H2:L2"/>
    <mergeCell ref="H3:L3"/>
    <mergeCell ref="H4:L4"/>
  </mergeCells>
  <phoneticPr fontId="2" type="noConversion"/>
  <conditionalFormatting sqref="A6:E2000">
    <cfRule type="containsBlanks" dxfId="54" priority="7">
      <formula>LEN(TRIM(A6))=0</formula>
    </cfRule>
  </conditionalFormatting>
  <conditionalFormatting sqref="E2002 E2004">
    <cfRule type="expression" dxfId="53" priority="65">
      <formula>E2002&gt;0</formula>
    </cfRule>
  </conditionalFormatting>
  <conditionalFormatting sqref="F6:F2000">
    <cfRule type="duplicateValues" dxfId="52" priority="230"/>
  </conditionalFormatting>
  <conditionalFormatting sqref="F19:F2000 F2004 F2002">
    <cfRule type="expression" dxfId="51" priority="115">
      <formula>E19&gt;0</formula>
    </cfRule>
  </conditionalFormatting>
  <conditionalFormatting sqref="F6:N2000">
    <cfRule type="expression" dxfId="50" priority="25">
      <formula>INDEX($E:$E,ROW())&gt;0</formula>
    </cfRule>
  </conditionalFormatting>
  <conditionalFormatting sqref="G19:G2000 G2004 G2002">
    <cfRule type="expression" dxfId="49" priority="117">
      <formula>E19&gt;0</formula>
    </cfRule>
  </conditionalFormatting>
  <conditionalFormatting sqref="H6:H17 H19:H2000 H2004 H2002">
    <cfRule type="expression" dxfId="48" priority="9">
      <formula>E6&gt;0</formula>
    </cfRule>
  </conditionalFormatting>
  <conditionalFormatting sqref="I19:I2000 I2002:K2002 I2004:K2004">
    <cfRule type="expression" dxfId="47" priority="121">
      <formula>E19</formula>
    </cfRule>
  </conditionalFormatting>
  <conditionalFormatting sqref="K6:K2000">
    <cfRule type="expression" dxfId="46" priority="1">
      <formula>AND(LEFT(INDEX($E:$E,ROW()),2)&lt;&gt;"11",ISBLANK(INDEX($K:$K,ROW()))=FALSE)</formula>
    </cfRule>
    <cfRule type="expression" dxfId="45" priority="2">
      <formula>AND(LEFT(INDEX($E:$E,ROW()),2)="11",ISBLANK(INDEX($K:$K,ROW())))</formula>
    </cfRule>
  </conditionalFormatting>
  <conditionalFormatting sqref="L19:L2000 L2004 L2002">
    <cfRule type="expression" dxfId="44" priority="126">
      <formula>E19&gt;0</formula>
    </cfRule>
  </conditionalFormatting>
  <conditionalFormatting sqref="M19:M2000 M2004 M2002">
    <cfRule type="expression" dxfId="43" priority="128">
      <formula>E19&gt;0</formula>
    </cfRule>
  </conditionalFormatting>
  <conditionalFormatting sqref="N19:N2000 N2004 N2002">
    <cfRule type="expression" dxfId="42" priority="130">
      <formula>E19&gt;0</formula>
    </cfRule>
  </conditionalFormatting>
  <dataValidations disablePrompts="1" count="5">
    <dataValidation type="decimal" operator="notEqual" showInputMessage="1" showErrorMessage="1" sqref="M6:N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7B51C42-AC5D-4DA5-B411-AC7CBA6B8E1C}">
          <x14:formula1>
            <xm:f>現金出納表及流量表!$C$19:$C$36</xm:f>
          </x14:formula1>
          <xm:sqref>K6:K2000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9"/>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506</v>
      </c>
      <c r="E2" s="81"/>
      <c r="F2" s="81"/>
      <c r="H2" s="82"/>
      <c r="I2" s="82"/>
    </row>
    <row r="3" spans="1:10" ht="18">
      <c r="A3" s="84" t="s">
        <v>78</v>
      </c>
      <c r="D3" s="223" t="s">
        <v>149</v>
      </c>
      <c r="E3" s="224" t="s">
        <v>150</v>
      </c>
      <c r="F3" s="67" t="s">
        <v>31</v>
      </c>
      <c r="G3" s="1"/>
      <c r="H3" s="225" t="s">
        <v>151</v>
      </c>
      <c r="I3" s="74" t="s">
        <v>148</v>
      </c>
      <c r="J3" s="1"/>
    </row>
    <row r="4" spans="1:10" ht="25" customHeight="1">
      <c r="A4" s="28" t="s">
        <v>144</v>
      </c>
      <c r="E4" s="67"/>
      <c r="G4" s="74"/>
    </row>
    <row r="5" spans="1:10">
      <c r="A5" s="23" t="s">
        <v>147</v>
      </c>
      <c r="B5" s="23"/>
    </row>
    <row r="6" spans="1:10">
      <c r="A6" s="23"/>
      <c r="B6" s="28" t="s">
        <v>199</v>
      </c>
    </row>
    <row r="7" spans="1:10">
      <c r="B7" s="28" t="s">
        <v>97</v>
      </c>
    </row>
    <row r="8" spans="1:10">
      <c r="B8" s="28" t="s">
        <v>74</v>
      </c>
    </row>
    <row r="9" spans="1:10">
      <c r="A9" s="28" t="s">
        <v>180</v>
      </c>
    </row>
    <row r="10" spans="1:10">
      <c r="A10" s="28" t="s">
        <v>502</v>
      </c>
    </row>
    <row r="11" spans="1:10">
      <c r="A11" s="28" t="s">
        <v>81</v>
      </c>
    </row>
    <row r="12" spans="1:10">
      <c r="A12" s="28" t="s">
        <v>82</v>
      </c>
    </row>
    <row r="13" spans="1:10">
      <c r="A13" s="28" t="s">
        <v>179</v>
      </c>
    </row>
    <row r="14" spans="1:10">
      <c r="A14" s="28" t="s">
        <v>181</v>
      </c>
    </row>
    <row r="15" spans="1:10">
      <c r="A15" s="28" t="s">
        <v>203</v>
      </c>
    </row>
    <row r="16" spans="1:10">
      <c r="A16" s="28" t="s">
        <v>204</v>
      </c>
    </row>
    <row r="17" spans="1:5" ht="26.5" customHeight="1">
      <c r="A17" s="23" t="s">
        <v>83</v>
      </c>
    </row>
    <row r="18" spans="1:5">
      <c r="A18" s="23"/>
      <c r="B18" s="28" t="s">
        <v>152</v>
      </c>
    </row>
    <row r="19" spans="1:5" ht="19.5" customHeight="1">
      <c r="A19" s="1" t="s">
        <v>182</v>
      </c>
    </row>
    <row r="20" spans="1:5" ht="19.5" customHeight="1">
      <c r="A20" s="1"/>
      <c r="B20" s="28" t="s">
        <v>145</v>
      </c>
    </row>
    <row r="21" spans="1:5" ht="18.5" customHeight="1">
      <c r="A21" s="1" t="s">
        <v>75</v>
      </c>
    </row>
    <row r="22" spans="1:5">
      <c r="A22" s="1"/>
      <c r="B22" s="28" t="s">
        <v>72</v>
      </c>
    </row>
    <row r="23" spans="1:5">
      <c r="A23" s="1"/>
      <c r="B23" s="23" t="s">
        <v>452</v>
      </c>
    </row>
    <row r="24" spans="1:5">
      <c r="A24" s="1"/>
      <c r="B24" s="28" t="s">
        <v>80</v>
      </c>
    </row>
    <row r="25" spans="1:5">
      <c r="A25" s="1"/>
      <c r="B25" s="42" t="s">
        <v>383</v>
      </c>
      <c r="D25" s="68" t="s">
        <v>451</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379</v>
      </c>
    </row>
    <row r="36" spans="1:5">
      <c r="B36" s="28" t="s">
        <v>377</v>
      </c>
    </row>
    <row r="37" spans="1:5">
      <c r="B37" s="28" t="s">
        <v>368</v>
      </c>
    </row>
    <row r="38" spans="1:5">
      <c r="B38" s="28" t="s">
        <v>369</v>
      </c>
    </row>
    <row r="39" spans="1:5" ht="21.75" customHeight="1">
      <c r="A39" s="23" t="s">
        <v>85</v>
      </c>
    </row>
    <row r="40" spans="1:5">
      <c r="B40" s="37" t="s">
        <v>46</v>
      </c>
    </row>
    <row r="41" spans="1:5">
      <c r="B41" s="28" t="s">
        <v>384</v>
      </c>
    </row>
    <row r="42" spans="1:5">
      <c r="B42" s="28" t="s">
        <v>104</v>
      </c>
    </row>
    <row r="43" spans="1:5" ht="24" customHeight="1">
      <c r="A43" s="23" t="s">
        <v>86</v>
      </c>
    </row>
    <row r="44" spans="1:5">
      <c r="A44" s="23"/>
      <c r="B44" s="133" t="s">
        <v>478</v>
      </c>
    </row>
    <row r="45" spans="1:5">
      <c r="A45" s="1"/>
      <c r="B45" s="28" t="s">
        <v>80</v>
      </c>
    </row>
    <row r="46" spans="1:5" ht="21" customHeight="1">
      <c r="B46" s="42" t="s">
        <v>183</v>
      </c>
      <c r="D46" s="68" t="s">
        <v>446</v>
      </c>
      <c r="E46" s="37"/>
    </row>
    <row r="47" spans="1:5">
      <c r="B47" s="42"/>
      <c r="E47" s="68"/>
    </row>
    <row r="48" spans="1:5">
      <c r="B48" s="42"/>
      <c r="E48" s="68"/>
    </row>
    <row r="54" spans="1:2">
      <c r="A54" s="23" t="s">
        <v>370</v>
      </c>
      <c r="B54" s="1"/>
    </row>
    <row r="55" spans="1:2">
      <c r="A55" s="1"/>
      <c r="B55" s="28" t="s">
        <v>378</v>
      </c>
    </row>
    <row r="56" spans="1:2">
      <c r="A56" s="1"/>
      <c r="B56" s="28" t="s">
        <v>371</v>
      </c>
    </row>
    <row r="57" spans="1:2">
      <c r="A57" s="1"/>
      <c r="B57" s="28" t="s">
        <v>372</v>
      </c>
    </row>
    <row r="58" spans="1:2">
      <c r="A58" s="1"/>
      <c r="B58" s="28" t="s">
        <v>373</v>
      </c>
    </row>
    <row r="59" spans="1:2">
      <c r="A59" s="1"/>
      <c r="B59" s="28" t="s">
        <v>381</v>
      </c>
    </row>
    <row r="60" spans="1:2" ht="25" customHeight="1">
      <c r="A60" s="23" t="s">
        <v>473</v>
      </c>
      <c r="B60" s="1"/>
    </row>
    <row r="61" spans="1:2">
      <c r="A61" s="1"/>
      <c r="B61" s="28" t="s">
        <v>474</v>
      </c>
    </row>
    <row r="62" spans="1:2">
      <c r="A62" s="1"/>
      <c r="B62" s="28" t="s">
        <v>476</v>
      </c>
    </row>
    <row r="63" spans="1:2">
      <c r="A63" s="1"/>
      <c r="B63" s="28" t="s">
        <v>475</v>
      </c>
    </row>
    <row r="64" spans="1:2">
      <c r="A64" s="1"/>
      <c r="B64" s="28" t="s">
        <v>477</v>
      </c>
    </row>
    <row r="65" spans="1:2">
      <c r="A65" s="1"/>
      <c r="B65" s="28" t="s">
        <v>459</v>
      </c>
    </row>
    <row r="66" spans="1:2">
      <c r="A66" s="1"/>
      <c r="B66" s="28" t="s">
        <v>479</v>
      </c>
    </row>
    <row r="67" spans="1:2" ht="27" customHeight="1">
      <c r="A67" s="23" t="s">
        <v>87</v>
      </c>
    </row>
    <row r="68" spans="1:2">
      <c r="B68" s="28" t="s">
        <v>374</v>
      </c>
    </row>
    <row r="69" spans="1:2" ht="23.25" customHeight="1">
      <c r="A69" s="23" t="s">
        <v>88</v>
      </c>
    </row>
    <row r="70" spans="1:2">
      <c r="A70" s="23"/>
      <c r="B70" s="28" t="s">
        <v>73</v>
      </c>
    </row>
    <row r="71" spans="1:2">
      <c r="B71" s="28" t="s">
        <v>374</v>
      </c>
    </row>
    <row r="72" spans="1:2" ht="23.25" customHeight="1">
      <c r="A72" s="23" t="s">
        <v>89</v>
      </c>
      <c r="B72" s="23"/>
    </row>
    <row r="73" spans="1:2" ht="21.75" customHeight="1">
      <c r="B73" s="23" t="s">
        <v>450</v>
      </c>
    </row>
    <row r="74" spans="1:2">
      <c r="B74" s="71" t="s">
        <v>161</v>
      </c>
    </row>
    <row r="75" spans="1:2">
      <c r="B75" s="71" t="s">
        <v>162</v>
      </c>
    </row>
    <row r="76" spans="1:2">
      <c r="B76" s="72" t="s">
        <v>159</v>
      </c>
    </row>
    <row r="77" spans="1:2">
      <c r="B77" s="72" t="s">
        <v>35</v>
      </c>
    </row>
    <row r="78" spans="1:2">
      <c r="B78" s="72" t="s">
        <v>36</v>
      </c>
    </row>
    <row r="79" spans="1:2">
      <c r="B79" s="72" t="s">
        <v>37</v>
      </c>
    </row>
    <row r="80" spans="1:2">
      <c r="B80" s="72" t="s">
        <v>38</v>
      </c>
    </row>
    <row r="81" spans="1:4">
      <c r="B81" s="72" t="s">
        <v>39</v>
      </c>
    </row>
    <row r="82" spans="1:4">
      <c r="B82" s="72" t="s">
        <v>449</v>
      </c>
    </row>
    <row r="83" spans="1:4">
      <c r="B83" s="72" t="s">
        <v>447</v>
      </c>
      <c r="D83" s="286" t="s">
        <v>448</v>
      </c>
    </row>
    <row r="84" spans="1:4" ht="21" customHeight="1">
      <c r="B84" s="23" t="s">
        <v>160</v>
      </c>
    </row>
    <row r="85" spans="1:4">
      <c r="B85" s="73" t="s">
        <v>163</v>
      </c>
    </row>
    <row r="86" spans="1:4">
      <c r="B86" s="72" t="s">
        <v>164</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503</v>
      </c>
    </row>
    <row r="102" spans="1:2">
      <c r="A102" s="23"/>
      <c r="B102" s="28" t="s">
        <v>504</v>
      </c>
    </row>
    <row r="103" spans="1:2">
      <c r="A103" s="23"/>
      <c r="B103" s="28" t="s">
        <v>201</v>
      </c>
    </row>
    <row r="104" spans="1:2">
      <c r="A104" s="23"/>
      <c r="B104" s="28" t="s">
        <v>202</v>
      </c>
    </row>
    <row r="105" spans="1:2" ht="8" customHeight="1">
      <c r="A105" s="23"/>
      <c r="B105" s="28"/>
    </row>
    <row r="106" spans="1:2">
      <c r="A106" s="23"/>
      <c r="B106" s="23" t="s">
        <v>189</v>
      </c>
    </row>
    <row r="107" spans="1:2">
      <c r="A107" s="23"/>
      <c r="B107" s="28" t="s">
        <v>190</v>
      </c>
    </row>
    <row r="108" spans="1:2">
      <c r="B108" s="28" t="s">
        <v>188</v>
      </c>
    </row>
    <row r="109" spans="1:2">
      <c r="B109" s="28" t="s">
        <v>186</v>
      </c>
    </row>
    <row r="110" spans="1:2">
      <c r="B110" s="28" t="s">
        <v>187</v>
      </c>
    </row>
    <row r="111" spans="1:2" ht="8" customHeight="1">
      <c r="A111" s="23"/>
    </row>
    <row r="112" spans="1:2">
      <c r="B112" s="23" t="s">
        <v>168</v>
      </c>
    </row>
    <row r="113" spans="2:2">
      <c r="B113" s="28" t="s">
        <v>92</v>
      </c>
    </row>
    <row r="114" spans="2:2">
      <c r="B114" s="28" t="s">
        <v>93</v>
      </c>
    </row>
    <row r="115" spans="2:2">
      <c r="B115" s="28" t="s">
        <v>94</v>
      </c>
    </row>
    <row r="116" spans="2:2" ht="8" customHeight="1">
      <c r="B116" s="28"/>
    </row>
    <row r="117" spans="2:2">
      <c r="B117" s="23" t="s">
        <v>206</v>
      </c>
    </row>
    <row r="118" spans="2:2">
      <c r="B118" s="28" t="s">
        <v>205</v>
      </c>
    </row>
    <row r="119" spans="2:2">
      <c r="B119" s="23"/>
    </row>
    <row r="120" spans="2:2">
      <c r="B120" s="23" t="s">
        <v>196</v>
      </c>
    </row>
    <row r="121" spans="2:2">
      <c r="B121" s="28" t="s">
        <v>198</v>
      </c>
    </row>
    <row r="122" spans="2:2">
      <c r="B122" s="28" t="s">
        <v>192</v>
      </c>
    </row>
    <row r="123" spans="2:2">
      <c r="B123" s="28" t="s">
        <v>193</v>
      </c>
    </row>
    <row r="124" spans="2:2">
      <c r="B124" s="28" t="s">
        <v>197</v>
      </c>
    </row>
    <row r="125" spans="2:2" ht="10.5" customHeight="1"/>
    <row r="126" spans="2:2">
      <c r="B126" s="23" t="s">
        <v>194</v>
      </c>
    </row>
    <row r="127" spans="2:2">
      <c r="B127" s="28" t="s">
        <v>200</v>
      </c>
    </row>
    <row r="128" spans="2:2">
      <c r="B128" s="28" t="s">
        <v>169</v>
      </c>
    </row>
    <row r="129" spans="2:9">
      <c r="B129" s="28" t="s">
        <v>170</v>
      </c>
    </row>
    <row r="130" spans="2:9">
      <c r="B130" s="28" t="s">
        <v>171</v>
      </c>
    </row>
    <row r="131" spans="2:9">
      <c r="B131" s="28" t="s">
        <v>195</v>
      </c>
    </row>
    <row r="132" spans="2:9">
      <c r="B132" s="28" t="s">
        <v>191</v>
      </c>
    </row>
    <row r="133" spans="2:9">
      <c r="B133" s="23" t="s">
        <v>174</v>
      </c>
      <c r="C133" s="2"/>
      <c r="D133" s="13"/>
      <c r="E133" s="14"/>
      <c r="F133" s="14"/>
      <c r="G133" s="1"/>
      <c r="H133" s="3"/>
      <c r="I133" s="3"/>
    </row>
    <row r="134" spans="2:9">
      <c r="B134" s="28" t="s">
        <v>175</v>
      </c>
      <c r="C134" s="2"/>
      <c r="D134" s="13"/>
      <c r="E134" s="14"/>
      <c r="F134" s="14"/>
      <c r="G134" s="1"/>
      <c r="H134" s="3"/>
      <c r="I134" s="3"/>
    </row>
    <row r="135" spans="2:9">
      <c r="B135" s="275" t="s">
        <v>177</v>
      </c>
      <c r="C135" s="2"/>
      <c r="D135" s="13"/>
      <c r="E135" s="14"/>
      <c r="F135" s="14"/>
      <c r="G135" s="1"/>
      <c r="H135" s="3"/>
      <c r="I135" s="3"/>
    </row>
    <row r="136" spans="2:9">
      <c r="B136" s="275" t="s">
        <v>178</v>
      </c>
      <c r="C136" s="2"/>
      <c r="D136" s="13"/>
      <c r="E136" s="14"/>
      <c r="F136" s="14"/>
      <c r="G136" s="1"/>
      <c r="H136" s="3"/>
      <c r="I136" s="3"/>
    </row>
    <row r="137" spans="2:9">
      <c r="B137" s="28" t="s">
        <v>176</v>
      </c>
      <c r="C137" s="2"/>
      <c r="D137" s="13"/>
      <c r="E137" s="14"/>
      <c r="F137" s="14"/>
      <c r="G137" s="1"/>
      <c r="H137" s="3"/>
      <c r="I137" s="3"/>
    </row>
    <row r="139" spans="2:9">
      <c r="B139"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9"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5" customWidth="1"/>
    <col min="2" max="2" width="10.6328125" style="346" customWidth="1"/>
    <col min="3" max="3" width="13.90625" style="346" bestFit="1" customWidth="1"/>
    <col min="4" max="4" width="26.81640625" style="347" customWidth="1"/>
    <col min="5" max="5" width="9.81640625" style="347" customWidth="1"/>
    <col min="6" max="6" width="9.54296875" style="347" customWidth="1"/>
    <col min="7" max="7" width="30.6328125" style="344" customWidth="1"/>
    <col min="8" max="9" width="12.6328125" style="348" customWidth="1"/>
    <col min="10" max="16384" width="9" style="344"/>
  </cols>
  <sheetData>
    <row r="1" spans="1:9" s="140" customFormat="1" ht="17" customHeight="1">
      <c r="A1" s="145" t="str">
        <f ca="1">日記簿!F1</f>
        <v/>
      </c>
      <c r="B1" s="146"/>
      <c r="C1" s="146"/>
      <c r="D1" s="145"/>
      <c r="E1" s="145"/>
      <c r="F1" s="145"/>
      <c r="H1" s="147"/>
    </row>
    <row r="2" spans="1:9" s="47" customFormat="1" ht="21" customHeight="1" thickBot="1">
      <c r="A2" s="58"/>
      <c r="B2" s="45"/>
      <c r="C2" s="367" t="s">
        <v>385</v>
      </c>
      <c r="D2" s="367"/>
      <c r="E2" s="367"/>
      <c r="F2" s="367"/>
      <c r="G2" s="367"/>
      <c r="H2" s="46"/>
      <c r="I2" s="46"/>
    </row>
    <row r="3" spans="1:9" s="48" customFormat="1" ht="17.5" thickBot="1">
      <c r="A3" s="62" t="s">
        <v>52</v>
      </c>
      <c r="B3" s="63" t="s">
        <v>53</v>
      </c>
      <c r="C3" s="63" t="s">
        <v>54</v>
      </c>
      <c r="D3" s="64" t="s">
        <v>71</v>
      </c>
      <c r="E3" s="64" t="s">
        <v>172</v>
      </c>
      <c r="F3" s="64" t="s">
        <v>423</v>
      </c>
      <c r="G3" s="64" t="s">
        <v>55</v>
      </c>
      <c r="H3" s="65" t="s">
        <v>11</v>
      </c>
      <c r="I3" s="66" t="s">
        <v>13</v>
      </c>
    </row>
    <row r="4" spans="1:9">
      <c r="A4" s="289" t="s">
        <v>386</v>
      </c>
      <c r="B4" s="290">
        <v>45658</v>
      </c>
      <c r="C4" s="291" t="s">
        <v>173</v>
      </c>
      <c r="D4" s="292" t="s">
        <v>213</v>
      </c>
      <c r="E4" s="292"/>
      <c r="F4" s="292" t="s">
        <v>429</v>
      </c>
      <c r="G4" s="293" t="s">
        <v>399</v>
      </c>
      <c r="H4" s="294">
        <v>10000</v>
      </c>
      <c r="I4" s="295"/>
    </row>
    <row r="5" spans="1:9">
      <c r="A5" s="216"/>
      <c r="B5" s="296"/>
      <c r="C5" s="297"/>
      <c r="D5" s="298" t="s">
        <v>440</v>
      </c>
      <c r="E5" s="298"/>
      <c r="F5" s="298" t="s">
        <v>429</v>
      </c>
      <c r="G5" s="85" t="s">
        <v>399</v>
      </c>
      <c r="H5" s="86">
        <v>200000</v>
      </c>
      <c r="I5" s="87"/>
    </row>
    <row r="6" spans="1:9">
      <c r="A6" s="216"/>
      <c r="B6" s="296"/>
      <c r="C6" s="297"/>
      <c r="D6" s="298" t="s">
        <v>439</v>
      </c>
      <c r="E6" s="298"/>
      <c r="F6" s="298" t="s">
        <v>429</v>
      </c>
      <c r="G6" s="85" t="s">
        <v>399</v>
      </c>
      <c r="H6" s="86">
        <v>100000</v>
      </c>
      <c r="I6" s="87"/>
    </row>
    <row r="7" spans="1:9">
      <c r="A7" s="216"/>
      <c r="B7" s="296"/>
      <c r="C7" s="297"/>
      <c r="D7" s="298" t="s">
        <v>441</v>
      </c>
      <c r="E7" s="298"/>
      <c r="F7" s="298" t="s">
        <v>429</v>
      </c>
      <c r="G7" s="85" t="s">
        <v>399</v>
      </c>
      <c r="H7" s="86">
        <v>1000000</v>
      </c>
      <c r="I7" s="87"/>
    </row>
    <row r="8" spans="1:9">
      <c r="A8" s="216"/>
      <c r="B8" s="296"/>
      <c r="C8" s="297"/>
      <c r="D8" s="298" t="s">
        <v>221</v>
      </c>
      <c r="E8" s="298"/>
      <c r="F8" s="298"/>
      <c r="G8" s="85" t="s">
        <v>399</v>
      </c>
      <c r="H8" s="86">
        <v>40000</v>
      </c>
      <c r="I8" s="87"/>
    </row>
    <row r="9" spans="1:9">
      <c r="A9" s="216"/>
      <c r="B9" s="296"/>
      <c r="C9" s="297"/>
      <c r="D9" s="298" t="s">
        <v>237</v>
      </c>
      <c r="E9" s="298"/>
      <c r="F9" s="298"/>
      <c r="G9" s="85" t="s">
        <v>399</v>
      </c>
      <c r="H9" s="86"/>
      <c r="I9" s="87">
        <v>5000</v>
      </c>
    </row>
    <row r="10" spans="1:9">
      <c r="A10" s="216"/>
      <c r="B10" s="296"/>
      <c r="C10" s="297"/>
      <c r="D10" s="298" t="s">
        <v>247</v>
      </c>
      <c r="E10" s="298"/>
      <c r="F10" s="298"/>
      <c r="G10" s="85" t="s">
        <v>399</v>
      </c>
      <c r="H10" s="86"/>
      <c r="I10" s="87">
        <v>1100000</v>
      </c>
    </row>
    <row r="11" spans="1:9">
      <c r="A11" s="216"/>
      <c r="B11" s="296"/>
      <c r="C11" s="297"/>
      <c r="D11" s="298" t="s">
        <v>248</v>
      </c>
      <c r="E11" s="298"/>
      <c r="F11" s="298"/>
      <c r="G11" s="85" t="s">
        <v>399</v>
      </c>
      <c r="H11" s="86"/>
      <c r="I11" s="87">
        <v>245000</v>
      </c>
    </row>
    <row r="12" spans="1:9">
      <c r="A12" s="216"/>
      <c r="B12" s="296"/>
      <c r="C12" s="297"/>
      <c r="D12" s="298"/>
      <c r="E12" s="298"/>
      <c r="F12" s="298"/>
      <c r="G12" s="85"/>
      <c r="H12" s="86"/>
      <c r="I12" s="87"/>
    </row>
    <row r="13" spans="1:9">
      <c r="A13" s="216" t="s">
        <v>387</v>
      </c>
      <c r="B13" s="296">
        <v>45662</v>
      </c>
      <c r="C13" s="297" t="s">
        <v>337</v>
      </c>
      <c r="D13" s="298" t="s">
        <v>442</v>
      </c>
      <c r="E13" s="298"/>
      <c r="F13" s="298" t="s">
        <v>428</v>
      </c>
      <c r="G13" s="85" t="s">
        <v>364</v>
      </c>
      <c r="H13" s="86">
        <v>3000</v>
      </c>
      <c r="I13" s="87"/>
    </row>
    <row r="14" spans="1:9">
      <c r="A14" s="216"/>
      <c r="B14" s="296"/>
      <c r="C14" s="297"/>
      <c r="D14" s="298" t="s">
        <v>268</v>
      </c>
      <c r="E14" s="298"/>
      <c r="F14" s="298"/>
      <c r="G14" s="85" t="s">
        <v>364</v>
      </c>
      <c r="H14" s="86"/>
      <c r="I14" s="87">
        <v>1500</v>
      </c>
    </row>
    <row r="15" spans="1:9">
      <c r="A15" s="216"/>
      <c r="B15" s="296"/>
      <c r="C15" s="297"/>
      <c r="D15" s="298" t="s">
        <v>267</v>
      </c>
      <c r="E15" s="298"/>
      <c r="F15" s="298"/>
      <c r="G15" s="85" t="s">
        <v>364</v>
      </c>
      <c r="H15" s="86"/>
      <c r="I15" s="87">
        <v>1500</v>
      </c>
    </row>
    <row r="16" spans="1:9">
      <c r="A16" s="216"/>
      <c r="B16" s="296"/>
      <c r="C16" s="297"/>
      <c r="D16" s="298"/>
      <c r="E16" s="298"/>
      <c r="F16" s="298"/>
      <c r="G16" s="85"/>
      <c r="H16" s="86"/>
      <c r="I16" s="87"/>
    </row>
    <row r="17" spans="1:9">
      <c r="A17" s="216" t="s">
        <v>388</v>
      </c>
      <c r="B17" s="296">
        <v>45662</v>
      </c>
      <c r="C17" s="297" t="s">
        <v>339</v>
      </c>
      <c r="D17" s="298" t="s">
        <v>340</v>
      </c>
      <c r="E17" s="298"/>
      <c r="F17" s="298"/>
      <c r="G17" s="85" t="s">
        <v>342</v>
      </c>
      <c r="H17" s="86">
        <v>30000</v>
      </c>
      <c r="I17" s="87"/>
    </row>
    <row r="18" spans="1:9">
      <c r="A18" s="216"/>
      <c r="B18" s="296"/>
      <c r="C18" s="297"/>
      <c r="D18" s="298" t="s">
        <v>341</v>
      </c>
      <c r="E18" s="298"/>
      <c r="F18" s="298"/>
      <c r="G18" s="85" t="s">
        <v>343</v>
      </c>
      <c r="H18" s="86">
        <v>30</v>
      </c>
      <c r="I18" s="87"/>
    </row>
    <row r="19" spans="1:9">
      <c r="A19" s="216"/>
      <c r="B19" s="296"/>
      <c r="C19" s="297"/>
      <c r="D19" s="298" t="s">
        <v>442</v>
      </c>
      <c r="E19" s="298"/>
      <c r="F19" s="298" t="s">
        <v>443</v>
      </c>
      <c r="G19" s="85" t="s">
        <v>342</v>
      </c>
      <c r="H19" s="86"/>
      <c r="I19" s="87">
        <v>30030</v>
      </c>
    </row>
    <row r="20" spans="1:9">
      <c r="A20" s="216"/>
      <c r="B20" s="296"/>
      <c r="C20" s="297"/>
      <c r="D20" s="298"/>
      <c r="E20" s="298"/>
      <c r="F20" s="298"/>
      <c r="G20" s="85"/>
      <c r="H20" s="86"/>
      <c r="I20" s="87"/>
    </row>
    <row r="21" spans="1:9">
      <c r="A21" s="216" t="s">
        <v>389</v>
      </c>
      <c r="B21" s="296">
        <v>45665</v>
      </c>
      <c r="C21" s="297" t="s">
        <v>262</v>
      </c>
      <c r="D21" s="298" t="s">
        <v>442</v>
      </c>
      <c r="E21" s="298" t="s">
        <v>480</v>
      </c>
      <c r="F21" s="298" t="s">
        <v>428</v>
      </c>
      <c r="G21" s="85" t="s">
        <v>344</v>
      </c>
      <c r="H21" s="86">
        <v>100000</v>
      </c>
      <c r="I21" s="87"/>
    </row>
    <row r="22" spans="1:9">
      <c r="A22" s="216"/>
      <c r="B22" s="296"/>
      <c r="C22" s="297"/>
      <c r="D22" s="298" t="s">
        <v>272</v>
      </c>
      <c r="E22" s="298" t="s">
        <v>273</v>
      </c>
      <c r="F22" s="298"/>
      <c r="G22" s="85" t="s">
        <v>344</v>
      </c>
      <c r="H22" s="86"/>
      <c r="I22" s="87">
        <v>100000</v>
      </c>
    </row>
    <row r="23" spans="1:9">
      <c r="A23" s="216"/>
      <c r="B23" s="296"/>
      <c r="C23" s="297"/>
      <c r="D23" s="298"/>
      <c r="E23" s="298"/>
      <c r="F23" s="298"/>
      <c r="G23" s="85"/>
      <c r="H23" s="86"/>
      <c r="I23" s="87"/>
    </row>
    <row r="24" spans="1:9">
      <c r="A24" s="216" t="s">
        <v>390</v>
      </c>
      <c r="B24" s="296">
        <v>45666</v>
      </c>
      <c r="C24" s="297" t="s">
        <v>313</v>
      </c>
      <c r="D24" s="298" t="s">
        <v>345</v>
      </c>
      <c r="E24" s="298" t="s">
        <v>273</v>
      </c>
      <c r="F24" s="298"/>
      <c r="G24" s="85" t="s">
        <v>348</v>
      </c>
      <c r="H24" s="86">
        <v>500</v>
      </c>
      <c r="I24" s="87"/>
    </row>
    <row r="25" spans="1:9">
      <c r="A25" s="216"/>
      <c r="B25" s="296"/>
      <c r="C25" s="297"/>
      <c r="D25" s="298" t="s">
        <v>346</v>
      </c>
      <c r="E25" s="298" t="s">
        <v>273</v>
      </c>
      <c r="F25" s="298"/>
      <c r="G25" s="85" t="s">
        <v>349</v>
      </c>
      <c r="H25" s="86">
        <v>15000</v>
      </c>
      <c r="I25" s="87"/>
    </row>
    <row r="26" spans="1:9">
      <c r="A26" s="216"/>
      <c r="B26" s="296"/>
      <c r="C26" s="297"/>
      <c r="D26" s="298" t="s">
        <v>347</v>
      </c>
      <c r="E26" s="298" t="s">
        <v>273</v>
      </c>
      <c r="F26" s="298"/>
      <c r="G26" s="85" t="s">
        <v>350</v>
      </c>
      <c r="H26" s="86">
        <v>6000</v>
      </c>
      <c r="I26" s="87"/>
    </row>
    <row r="27" spans="1:9">
      <c r="A27" s="216"/>
      <c r="B27" s="296"/>
      <c r="C27" s="297"/>
      <c r="D27" s="298" t="s">
        <v>442</v>
      </c>
      <c r="E27" s="298" t="s">
        <v>273</v>
      </c>
      <c r="F27" s="298" t="s">
        <v>443</v>
      </c>
      <c r="G27" s="85" t="s">
        <v>351</v>
      </c>
      <c r="H27" s="86"/>
      <c r="I27" s="87">
        <v>21500</v>
      </c>
    </row>
    <row r="28" spans="1:9">
      <c r="A28" s="216"/>
      <c r="B28" s="296"/>
      <c r="C28" s="297"/>
      <c r="D28" s="298"/>
      <c r="E28" s="298"/>
      <c r="F28" s="298"/>
      <c r="G28" s="85"/>
      <c r="H28" s="86"/>
      <c r="I28" s="87"/>
    </row>
    <row r="29" spans="1:9">
      <c r="A29" s="216" t="s">
        <v>391</v>
      </c>
      <c r="B29" s="296">
        <v>45667</v>
      </c>
      <c r="C29" s="297" t="s">
        <v>358</v>
      </c>
      <c r="D29" s="298" t="s">
        <v>442</v>
      </c>
      <c r="E29" s="298"/>
      <c r="F29" s="298" t="s">
        <v>428</v>
      </c>
      <c r="G29" s="85" t="s">
        <v>356</v>
      </c>
      <c r="H29" s="86">
        <v>150</v>
      </c>
      <c r="I29" s="87"/>
    </row>
    <row r="30" spans="1:9">
      <c r="A30" s="216"/>
      <c r="B30" s="296"/>
      <c r="C30" s="297"/>
      <c r="D30" s="298" t="s">
        <v>352</v>
      </c>
      <c r="E30" s="298"/>
      <c r="F30" s="298"/>
      <c r="G30" s="85" t="s">
        <v>356</v>
      </c>
      <c r="H30" s="86"/>
      <c r="I30" s="87">
        <v>150</v>
      </c>
    </row>
    <row r="31" spans="1:9">
      <c r="A31" s="216"/>
      <c r="B31" s="296"/>
      <c r="C31" s="297"/>
      <c r="D31" s="298"/>
      <c r="E31" s="298"/>
      <c r="F31" s="298"/>
      <c r="G31" s="85"/>
      <c r="H31" s="86"/>
      <c r="I31" s="87"/>
    </row>
    <row r="32" spans="1:9">
      <c r="A32" s="216" t="s">
        <v>392</v>
      </c>
      <c r="B32" s="296">
        <v>45669</v>
      </c>
      <c r="C32" s="297" t="s">
        <v>357</v>
      </c>
      <c r="D32" s="298" t="s">
        <v>444</v>
      </c>
      <c r="E32" s="298"/>
      <c r="F32" s="298" t="s">
        <v>428</v>
      </c>
      <c r="G32" s="85" t="s">
        <v>359</v>
      </c>
      <c r="H32" s="86">
        <v>300</v>
      </c>
      <c r="I32" s="87"/>
    </row>
    <row r="33" spans="1:9">
      <c r="A33" s="216"/>
      <c r="B33" s="296"/>
      <c r="C33" s="297"/>
      <c r="D33" s="298" t="s">
        <v>247</v>
      </c>
      <c r="E33" s="298"/>
      <c r="F33" s="298"/>
      <c r="G33" s="85" t="s">
        <v>359</v>
      </c>
      <c r="H33" s="86"/>
      <c r="I33" s="87">
        <v>300</v>
      </c>
    </row>
    <row r="34" spans="1:9">
      <c r="A34" s="216"/>
      <c r="B34" s="296"/>
      <c r="C34" s="297"/>
      <c r="D34" s="298"/>
      <c r="E34" s="298"/>
      <c r="F34" s="298"/>
      <c r="G34" s="85"/>
      <c r="H34" s="86"/>
      <c r="I34" s="87"/>
    </row>
    <row r="35" spans="1:9">
      <c r="A35" s="216" t="s">
        <v>393</v>
      </c>
      <c r="B35" s="296">
        <v>45669</v>
      </c>
      <c r="C35" s="297" t="s">
        <v>56</v>
      </c>
      <c r="D35" s="298" t="s">
        <v>213</v>
      </c>
      <c r="E35" s="298"/>
      <c r="F35" s="298" t="s">
        <v>427</v>
      </c>
      <c r="G35" s="85" t="s">
        <v>56</v>
      </c>
      <c r="H35" s="86">
        <v>5000</v>
      </c>
      <c r="I35" s="87"/>
    </row>
    <row r="36" spans="1:9">
      <c r="A36" s="216"/>
      <c r="B36" s="296"/>
      <c r="C36" s="297"/>
      <c r="D36" s="298" t="s">
        <v>442</v>
      </c>
      <c r="E36" s="298"/>
      <c r="F36" s="298" t="s">
        <v>427</v>
      </c>
      <c r="G36" s="85" t="s">
        <v>56</v>
      </c>
      <c r="H36" s="86"/>
      <c r="I36" s="87">
        <v>5000</v>
      </c>
    </row>
    <row r="37" spans="1:9">
      <c r="A37" s="216"/>
      <c r="B37" s="296"/>
      <c r="C37" s="297"/>
      <c r="D37" s="298"/>
      <c r="E37" s="298"/>
      <c r="F37" s="298"/>
      <c r="G37" s="85"/>
      <c r="H37" s="86"/>
      <c r="I37" s="87"/>
    </row>
    <row r="38" spans="1:9">
      <c r="A38" s="216" t="s">
        <v>394</v>
      </c>
      <c r="B38" s="296">
        <v>45670</v>
      </c>
      <c r="C38" s="297" t="s">
        <v>353</v>
      </c>
      <c r="D38" s="298" t="s">
        <v>354</v>
      </c>
      <c r="E38" s="298"/>
      <c r="F38" s="298"/>
      <c r="G38" s="85" t="s">
        <v>362</v>
      </c>
      <c r="H38" s="86">
        <v>500</v>
      </c>
      <c r="I38" s="87"/>
    </row>
    <row r="39" spans="1:9">
      <c r="A39" s="216"/>
      <c r="B39" s="296"/>
      <c r="C39" s="297"/>
      <c r="D39" s="298" t="s">
        <v>213</v>
      </c>
      <c r="E39" s="298"/>
      <c r="F39" s="298" t="s">
        <v>443</v>
      </c>
      <c r="G39" s="85" t="s">
        <v>355</v>
      </c>
      <c r="H39" s="86"/>
      <c r="I39" s="87">
        <v>500</v>
      </c>
    </row>
    <row r="40" spans="1:9">
      <c r="A40" s="216"/>
      <c r="B40" s="296"/>
      <c r="C40" s="297"/>
      <c r="D40" s="298"/>
      <c r="E40" s="298"/>
      <c r="F40" s="298"/>
      <c r="G40" s="85"/>
      <c r="H40" s="86"/>
      <c r="I40" s="87"/>
    </row>
    <row r="41" spans="1:9">
      <c r="A41" s="216" t="s">
        <v>395</v>
      </c>
      <c r="B41" s="296">
        <v>45672</v>
      </c>
      <c r="C41" s="297" t="s">
        <v>325</v>
      </c>
      <c r="D41" s="298" t="s">
        <v>360</v>
      </c>
      <c r="E41" s="298"/>
      <c r="F41" s="298"/>
      <c r="G41" s="85" t="s">
        <v>361</v>
      </c>
      <c r="H41" s="86">
        <v>20000</v>
      </c>
      <c r="I41" s="87"/>
    </row>
    <row r="42" spans="1:9">
      <c r="A42" s="216"/>
      <c r="B42" s="296"/>
      <c r="C42" s="297"/>
      <c r="D42" s="298" t="s">
        <v>247</v>
      </c>
      <c r="E42" s="298"/>
      <c r="F42" s="298"/>
      <c r="G42" s="85" t="s">
        <v>361</v>
      </c>
      <c r="H42" s="86"/>
      <c r="I42" s="87">
        <v>20000</v>
      </c>
    </row>
    <row r="43" spans="1:9">
      <c r="A43" s="216"/>
      <c r="B43" s="296"/>
      <c r="C43" s="297"/>
      <c r="D43" s="298" t="s">
        <v>445</v>
      </c>
      <c r="E43" s="298"/>
      <c r="F43" s="298" t="s">
        <v>427</v>
      </c>
      <c r="G43" s="85" t="s">
        <v>361</v>
      </c>
      <c r="H43" s="86">
        <v>20000</v>
      </c>
      <c r="I43" s="87"/>
    </row>
    <row r="44" spans="1:9">
      <c r="A44" s="216"/>
      <c r="B44" s="296"/>
      <c r="C44" s="297"/>
      <c r="D44" s="298" t="s">
        <v>442</v>
      </c>
      <c r="E44" s="298"/>
      <c r="F44" s="298" t="s">
        <v>427</v>
      </c>
      <c r="G44" s="85" t="s">
        <v>361</v>
      </c>
      <c r="H44" s="86"/>
      <c r="I44" s="87">
        <v>20000</v>
      </c>
    </row>
    <row r="45" spans="1:9">
      <c r="A45" s="216"/>
      <c r="B45" s="296"/>
      <c r="C45" s="297"/>
      <c r="D45" s="298"/>
      <c r="E45" s="298"/>
      <c r="F45" s="298"/>
      <c r="G45" s="85"/>
      <c r="H45" s="86"/>
      <c r="I45" s="87"/>
    </row>
    <row r="46" spans="1:9">
      <c r="A46" s="216" t="s">
        <v>424</v>
      </c>
      <c r="B46" s="296">
        <v>45677</v>
      </c>
      <c r="C46" s="297" t="s">
        <v>425</v>
      </c>
      <c r="D46" s="298" t="s">
        <v>456</v>
      </c>
      <c r="E46" s="298"/>
      <c r="F46" s="298" t="s">
        <v>427</v>
      </c>
      <c r="G46" s="85" t="s">
        <v>454</v>
      </c>
      <c r="H46" s="86">
        <v>9970</v>
      </c>
      <c r="I46" s="87"/>
    </row>
    <row r="47" spans="1:9">
      <c r="A47" s="216"/>
      <c r="B47" s="296"/>
      <c r="C47" s="297"/>
      <c r="D47" s="298" t="s">
        <v>426</v>
      </c>
      <c r="E47" s="298"/>
      <c r="F47" s="298"/>
      <c r="G47" s="85" t="s">
        <v>453</v>
      </c>
      <c r="H47" s="86">
        <v>30</v>
      </c>
      <c r="I47" s="87"/>
    </row>
    <row r="48" spans="1:9">
      <c r="A48" s="216"/>
      <c r="B48" s="296"/>
      <c r="C48" s="297"/>
      <c r="D48" s="298" t="s">
        <v>457</v>
      </c>
      <c r="E48" s="298"/>
      <c r="F48" s="298" t="s">
        <v>427</v>
      </c>
      <c r="G48" s="85" t="s">
        <v>455</v>
      </c>
      <c r="H48" s="86"/>
      <c r="I48" s="87">
        <v>10000</v>
      </c>
    </row>
    <row r="49" spans="1:9">
      <c r="A49" s="216"/>
      <c r="B49" s="296"/>
      <c r="C49" s="297"/>
      <c r="D49" s="298"/>
      <c r="E49" s="298"/>
      <c r="F49" s="298"/>
      <c r="G49" s="85"/>
      <c r="H49" s="86"/>
      <c r="I49" s="87"/>
    </row>
    <row r="50" spans="1:9">
      <c r="A50" s="216"/>
      <c r="B50" s="296"/>
      <c r="C50" s="297"/>
      <c r="D50" s="298"/>
      <c r="E50" s="298"/>
      <c r="F50" s="298"/>
      <c r="G50" s="85"/>
      <c r="H50" s="86"/>
      <c r="I50" s="87"/>
    </row>
    <row r="51" spans="1:9">
      <c r="A51" s="216"/>
      <c r="B51" s="296"/>
      <c r="C51" s="297"/>
      <c r="D51" s="298"/>
      <c r="E51" s="298"/>
      <c r="F51" s="298"/>
      <c r="G51" s="85"/>
      <c r="H51" s="86"/>
      <c r="I51" s="87"/>
    </row>
    <row r="52" spans="1:9">
      <c r="A52" s="216"/>
      <c r="B52" s="296"/>
      <c r="C52" s="297"/>
      <c r="D52" s="298"/>
      <c r="E52" s="298"/>
      <c r="F52" s="298"/>
      <c r="G52" s="85"/>
      <c r="H52" s="86"/>
      <c r="I52" s="87"/>
    </row>
    <row r="53" spans="1:9">
      <c r="A53" s="216"/>
      <c r="B53" s="296"/>
      <c r="C53" s="297"/>
      <c r="D53" s="298"/>
      <c r="E53" s="298"/>
      <c r="F53" s="298"/>
      <c r="G53" s="85"/>
      <c r="H53" s="86"/>
      <c r="I53" s="87"/>
    </row>
    <row r="54" spans="1:9">
      <c r="A54" s="216"/>
      <c r="B54" s="296"/>
      <c r="C54" s="297"/>
      <c r="D54" s="298"/>
      <c r="E54" s="298"/>
      <c r="F54" s="298"/>
      <c r="G54" s="85"/>
      <c r="H54" s="86"/>
      <c r="I54" s="87"/>
    </row>
    <row r="55" spans="1:9">
      <c r="A55" s="216"/>
      <c r="B55" s="296"/>
      <c r="C55" s="297"/>
      <c r="D55" s="298"/>
      <c r="E55" s="298"/>
      <c r="F55" s="298"/>
      <c r="G55" s="85"/>
      <c r="H55" s="86"/>
      <c r="I55" s="87"/>
    </row>
    <row r="56" spans="1:9">
      <c r="A56" s="216"/>
      <c r="B56" s="296"/>
      <c r="C56" s="297"/>
      <c r="D56" s="298"/>
      <c r="E56" s="298"/>
      <c r="F56" s="298"/>
      <c r="G56" s="85"/>
      <c r="H56" s="86"/>
      <c r="I56" s="87"/>
    </row>
    <row r="57" spans="1:9">
      <c r="A57" s="216"/>
      <c r="B57" s="296"/>
      <c r="C57" s="297"/>
      <c r="D57" s="298"/>
      <c r="E57" s="298"/>
      <c r="F57" s="298"/>
      <c r="G57" s="85"/>
      <c r="H57" s="86"/>
      <c r="I57" s="87"/>
    </row>
    <row r="58" spans="1:9">
      <c r="A58" s="216"/>
      <c r="B58" s="296"/>
      <c r="C58" s="297"/>
      <c r="D58" s="298"/>
      <c r="E58" s="298"/>
      <c r="F58" s="298"/>
      <c r="G58" s="88"/>
      <c r="H58" s="86"/>
      <c r="I58" s="87"/>
    </row>
    <row r="59" spans="1:9">
      <c r="A59" s="216"/>
      <c r="B59" s="296"/>
      <c r="C59" s="299"/>
      <c r="D59" s="298"/>
      <c r="E59" s="298"/>
      <c r="F59" s="298"/>
      <c r="G59" s="88"/>
      <c r="H59" s="86"/>
      <c r="I59" s="87"/>
    </row>
    <row r="60" spans="1:9">
      <c r="A60" s="216"/>
      <c r="B60" s="296"/>
      <c r="C60" s="300"/>
      <c r="D60" s="298"/>
      <c r="E60" s="298"/>
      <c r="F60" s="298"/>
      <c r="G60" s="88"/>
      <c r="H60" s="86"/>
      <c r="I60" s="87"/>
    </row>
    <row r="61" spans="1:9">
      <c r="A61" s="216"/>
      <c r="B61" s="296"/>
      <c r="C61" s="300"/>
      <c r="D61" s="298"/>
      <c r="E61" s="298"/>
      <c r="F61" s="298"/>
      <c r="G61" s="88"/>
      <c r="H61" s="86"/>
      <c r="I61" s="87"/>
    </row>
    <row r="62" spans="1:9">
      <c r="A62" s="216"/>
      <c r="B62" s="296"/>
      <c r="C62" s="297"/>
      <c r="D62" s="298"/>
      <c r="E62" s="298"/>
      <c r="F62" s="298"/>
      <c r="G62" s="88"/>
      <c r="H62" s="86"/>
      <c r="I62" s="87"/>
    </row>
    <row r="63" spans="1:9">
      <c r="A63" s="216"/>
      <c r="B63" s="296"/>
      <c r="C63" s="297"/>
      <c r="D63" s="298"/>
      <c r="E63" s="298"/>
      <c r="F63" s="298"/>
      <c r="G63" s="88"/>
      <c r="H63" s="86"/>
      <c r="I63" s="87"/>
    </row>
    <row r="64" spans="1:9">
      <c r="A64" s="216"/>
      <c r="B64" s="296"/>
      <c r="C64" s="297"/>
      <c r="D64" s="298"/>
      <c r="E64" s="298"/>
      <c r="F64" s="298"/>
      <c r="G64" s="88"/>
      <c r="H64" s="86"/>
      <c r="I64" s="87"/>
    </row>
    <row r="65" spans="1:9">
      <c r="A65" s="216"/>
      <c r="B65" s="296"/>
      <c r="C65" s="297"/>
      <c r="D65" s="298"/>
      <c r="E65" s="298"/>
      <c r="F65" s="298"/>
      <c r="G65" s="88"/>
      <c r="H65" s="86"/>
      <c r="I65" s="87"/>
    </row>
    <row r="66" spans="1:9">
      <c r="A66" s="216"/>
      <c r="B66" s="296"/>
      <c r="C66" s="297"/>
      <c r="D66" s="298"/>
      <c r="E66" s="298"/>
      <c r="F66" s="298"/>
      <c r="G66" s="88"/>
      <c r="H66" s="86"/>
      <c r="I66" s="87"/>
    </row>
    <row r="67" spans="1:9">
      <c r="A67" s="216"/>
      <c r="B67" s="296"/>
      <c r="C67" s="297"/>
      <c r="D67" s="298"/>
      <c r="E67" s="298"/>
      <c r="F67" s="298"/>
      <c r="G67" s="88"/>
      <c r="H67" s="86"/>
      <c r="I67" s="87"/>
    </row>
    <row r="68" spans="1:9">
      <c r="A68" s="216"/>
      <c r="B68" s="296"/>
      <c r="C68" s="297"/>
      <c r="D68" s="298"/>
      <c r="E68" s="298"/>
      <c r="F68" s="298"/>
      <c r="G68" s="85"/>
      <c r="H68" s="86"/>
      <c r="I68" s="87"/>
    </row>
    <row r="69" spans="1:9">
      <c r="A69" s="216"/>
      <c r="B69" s="296"/>
      <c r="C69" s="297"/>
      <c r="D69" s="298"/>
      <c r="E69" s="298"/>
      <c r="F69" s="298"/>
      <c r="G69" s="85"/>
      <c r="H69" s="86"/>
      <c r="I69" s="87"/>
    </row>
    <row r="70" spans="1:9">
      <c r="A70" s="216"/>
      <c r="B70" s="296"/>
      <c r="C70" s="297"/>
      <c r="D70" s="298"/>
      <c r="E70" s="298"/>
      <c r="F70" s="298"/>
      <c r="G70" s="85"/>
      <c r="H70" s="86"/>
      <c r="I70" s="87"/>
    </row>
    <row r="71" spans="1:9">
      <c r="A71" s="216"/>
      <c r="B71" s="296"/>
      <c r="C71" s="297"/>
      <c r="D71" s="298"/>
      <c r="E71" s="298"/>
      <c r="F71" s="298"/>
      <c r="G71" s="85"/>
      <c r="H71" s="86"/>
      <c r="I71" s="87"/>
    </row>
    <row r="72" spans="1:9">
      <c r="A72" s="216"/>
      <c r="B72" s="296"/>
      <c r="C72" s="297"/>
      <c r="D72" s="298">
        <v>0</v>
      </c>
      <c r="E72" s="298"/>
      <c r="F72" s="298"/>
      <c r="G72" s="85"/>
      <c r="H72" s="86"/>
      <c r="I72" s="87"/>
    </row>
    <row r="73" spans="1:9">
      <c r="A73" s="216"/>
      <c r="B73" s="296"/>
      <c r="C73" s="297"/>
      <c r="D73" s="298">
        <v>0</v>
      </c>
      <c r="E73" s="298"/>
      <c r="F73" s="298"/>
      <c r="G73" s="85"/>
      <c r="H73" s="86"/>
      <c r="I73" s="87"/>
    </row>
    <row r="74" spans="1:9">
      <c r="A74" s="216"/>
      <c r="B74" s="296"/>
      <c r="C74" s="297"/>
      <c r="D74" s="298">
        <v>0</v>
      </c>
      <c r="E74" s="298"/>
      <c r="F74" s="298"/>
      <c r="G74" s="85"/>
      <c r="H74" s="86"/>
      <c r="I74" s="87"/>
    </row>
    <row r="75" spans="1:9">
      <c r="A75" s="216"/>
      <c r="B75" s="296"/>
      <c r="C75" s="297"/>
      <c r="D75" s="298">
        <v>0</v>
      </c>
      <c r="E75" s="298"/>
      <c r="F75" s="298"/>
      <c r="G75" s="85"/>
      <c r="H75" s="86"/>
      <c r="I75" s="87"/>
    </row>
    <row r="76" spans="1:9">
      <c r="A76" s="216"/>
      <c r="B76" s="296"/>
      <c r="C76" s="297"/>
      <c r="D76" s="298">
        <v>0</v>
      </c>
      <c r="E76" s="298"/>
      <c r="F76" s="298"/>
      <c r="G76" s="85"/>
      <c r="H76" s="86"/>
      <c r="I76" s="87"/>
    </row>
    <row r="77" spans="1:9">
      <c r="A77" s="216"/>
      <c r="B77" s="296"/>
      <c r="C77" s="297"/>
      <c r="D77" s="298">
        <v>0</v>
      </c>
      <c r="E77" s="298"/>
      <c r="F77" s="298"/>
      <c r="G77" s="85"/>
      <c r="H77" s="86"/>
      <c r="I77" s="87"/>
    </row>
    <row r="78" spans="1:9">
      <c r="A78" s="216"/>
      <c r="B78" s="296"/>
      <c r="C78" s="297"/>
      <c r="D78" s="298">
        <v>0</v>
      </c>
      <c r="E78" s="298"/>
      <c r="F78" s="298"/>
      <c r="G78" s="85"/>
      <c r="H78" s="86"/>
      <c r="I78" s="87"/>
    </row>
    <row r="79" spans="1:9">
      <c r="A79" s="216"/>
      <c r="B79" s="296"/>
      <c r="C79" s="297"/>
      <c r="D79" s="298">
        <v>0</v>
      </c>
      <c r="E79" s="298"/>
      <c r="F79" s="298"/>
      <c r="G79" s="85"/>
      <c r="H79" s="86"/>
      <c r="I79" s="87"/>
    </row>
    <row r="80" spans="1:9">
      <c r="A80" s="216"/>
      <c r="B80" s="296"/>
      <c r="C80" s="297"/>
      <c r="D80" s="298">
        <v>0</v>
      </c>
      <c r="E80" s="298"/>
      <c r="F80" s="298"/>
      <c r="G80" s="85"/>
      <c r="H80" s="86"/>
      <c r="I80" s="87"/>
    </row>
    <row r="81" spans="1:9">
      <c r="A81" s="216"/>
      <c r="B81" s="296"/>
      <c r="C81" s="297"/>
      <c r="D81" s="298">
        <v>0</v>
      </c>
      <c r="E81" s="298"/>
      <c r="F81" s="298"/>
      <c r="G81" s="85"/>
      <c r="H81" s="86"/>
      <c r="I81" s="87"/>
    </row>
    <row r="82" spans="1:9">
      <c r="A82" s="216"/>
      <c r="B82" s="296"/>
      <c r="C82" s="297"/>
      <c r="D82" s="298">
        <v>0</v>
      </c>
      <c r="E82" s="298"/>
      <c r="F82" s="298"/>
      <c r="G82" s="85"/>
      <c r="H82" s="86"/>
      <c r="I82" s="87"/>
    </row>
    <row r="83" spans="1:9">
      <c r="A83" s="216"/>
      <c r="B83" s="296"/>
      <c r="C83" s="297"/>
      <c r="D83" s="298">
        <v>0</v>
      </c>
      <c r="E83" s="298"/>
      <c r="F83" s="298"/>
      <c r="G83" s="85"/>
      <c r="H83" s="86"/>
      <c r="I83" s="87"/>
    </row>
    <row r="84" spans="1:9">
      <c r="A84" s="216"/>
      <c r="B84" s="296"/>
      <c r="C84" s="297"/>
      <c r="D84" s="298">
        <v>0</v>
      </c>
      <c r="E84" s="298"/>
      <c r="F84" s="298"/>
      <c r="G84" s="85"/>
      <c r="H84" s="86"/>
      <c r="I84" s="87"/>
    </row>
    <row r="85" spans="1:9">
      <c r="A85" s="216"/>
      <c r="B85" s="296"/>
      <c r="C85" s="297"/>
      <c r="D85" s="298">
        <v>0</v>
      </c>
      <c r="E85" s="298"/>
      <c r="F85" s="298"/>
      <c r="G85" s="85"/>
      <c r="H85" s="86"/>
      <c r="I85" s="87"/>
    </row>
    <row r="86" spans="1:9">
      <c r="A86" s="216"/>
      <c r="B86" s="296"/>
      <c r="C86" s="297"/>
      <c r="D86" s="298">
        <v>0</v>
      </c>
      <c r="E86" s="298"/>
      <c r="F86" s="298"/>
      <c r="G86" s="85"/>
      <c r="H86" s="86"/>
      <c r="I86" s="87"/>
    </row>
    <row r="87" spans="1:9">
      <c r="A87" s="216"/>
      <c r="B87" s="296"/>
      <c r="C87" s="297"/>
      <c r="D87" s="298">
        <v>0</v>
      </c>
      <c r="E87" s="298"/>
      <c r="F87" s="298"/>
      <c r="G87" s="85"/>
      <c r="H87" s="86"/>
      <c r="I87" s="87"/>
    </row>
    <row r="88" spans="1:9">
      <c r="A88" s="216"/>
      <c r="B88" s="296"/>
      <c r="C88" s="297"/>
      <c r="D88" s="298">
        <v>0</v>
      </c>
      <c r="E88" s="298"/>
      <c r="F88" s="298"/>
      <c r="G88" s="85"/>
      <c r="H88" s="86"/>
      <c r="I88" s="87"/>
    </row>
    <row r="89" spans="1:9">
      <c r="A89" s="216"/>
      <c r="B89" s="296"/>
      <c r="C89" s="297"/>
      <c r="D89" s="298">
        <v>0</v>
      </c>
      <c r="E89" s="298"/>
      <c r="F89" s="298"/>
      <c r="G89" s="85"/>
      <c r="H89" s="86"/>
      <c r="I89" s="87"/>
    </row>
    <row r="90" spans="1:9">
      <c r="A90" s="216"/>
      <c r="B90" s="296"/>
      <c r="C90" s="297"/>
      <c r="D90" s="298">
        <v>0</v>
      </c>
      <c r="E90" s="298"/>
      <c r="F90" s="298"/>
      <c r="G90" s="85"/>
      <c r="H90" s="86"/>
      <c r="I90" s="87"/>
    </row>
    <row r="91" spans="1:9">
      <c r="A91" s="216"/>
      <c r="B91" s="296"/>
      <c r="C91" s="297"/>
      <c r="D91" s="298">
        <v>0</v>
      </c>
      <c r="E91" s="298"/>
      <c r="F91" s="298"/>
      <c r="G91" s="85"/>
      <c r="H91" s="86"/>
      <c r="I91" s="87"/>
    </row>
    <row r="92" spans="1:9">
      <c r="A92" s="216"/>
      <c r="B92" s="296"/>
      <c r="C92" s="297"/>
      <c r="D92" s="298">
        <v>0</v>
      </c>
      <c r="E92" s="298"/>
      <c r="F92" s="298"/>
      <c r="G92" s="85"/>
      <c r="H92" s="86"/>
      <c r="I92" s="87"/>
    </row>
    <row r="93" spans="1:9">
      <c r="A93" s="216"/>
      <c r="B93" s="296"/>
      <c r="C93" s="297"/>
      <c r="D93" s="298">
        <v>0</v>
      </c>
      <c r="E93" s="298"/>
      <c r="F93" s="298"/>
      <c r="G93" s="85"/>
      <c r="H93" s="86"/>
      <c r="I93" s="87"/>
    </row>
    <row r="94" spans="1:9">
      <c r="A94" s="216"/>
      <c r="B94" s="296"/>
      <c r="C94" s="297"/>
      <c r="D94" s="298">
        <v>0</v>
      </c>
      <c r="E94" s="298"/>
      <c r="F94" s="298"/>
      <c r="G94" s="85"/>
      <c r="H94" s="86"/>
      <c r="I94" s="87"/>
    </row>
    <row r="95" spans="1:9">
      <c r="A95" s="216"/>
      <c r="B95" s="296"/>
      <c r="C95" s="297"/>
      <c r="D95" s="298">
        <v>0</v>
      </c>
      <c r="E95" s="298"/>
      <c r="F95" s="298"/>
      <c r="G95" s="85"/>
      <c r="H95" s="86"/>
      <c r="I95" s="87"/>
    </row>
    <row r="96" spans="1:9">
      <c r="A96" s="216"/>
      <c r="B96" s="296"/>
      <c r="C96" s="297"/>
      <c r="D96" s="298">
        <v>0</v>
      </c>
      <c r="E96" s="298"/>
      <c r="F96" s="298"/>
      <c r="G96" s="85"/>
      <c r="H96" s="86"/>
      <c r="I96" s="87"/>
    </row>
    <row r="97" spans="1:9">
      <c r="A97" s="216"/>
      <c r="B97" s="296"/>
      <c r="C97" s="297"/>
      <c r="D97" s="298">
        <v>0</v>
      </c>
      <c r="E97" s="298"/>
      <c r="F97" s="298"/>
      <c r="G97" s="85"/>
      <c r="H97" s="86"/>
      <c r="I97" s="87"/>
    </row>
    <row r="98" spans="1:9">
      <c r="A98" s="216"/>
      <c r="B98" s="296"/>
      <c r="C98" s="297"/>
      <c r="D98" s="298">
        <v>0</v>
      </c>
      <c r="E98" s="298"/>
      <c r="F98" s="298"/>
      <c r="G98" s="85"/>
      <c r="H98" s="86"/>
      <c r="I98" s="87"/>
    </row>
    <row r="99" spans="1:9">
      <c r="A99" s="216"/>
      <c r="B99" s="296"/>
      <c r="C99" s="297"/>
      <c r="D99" s="298">
        <v>0</v>
      </c>
      <c r="E99" s="298"/>
      <c r="F99" s="298"/>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H21" sqref="H21"/>
    </sheetView>
  </sheetViews>
  <sheetFormatPr defaultRowHeight="14.5"/>
  <cols>
    <col min="1" max="1" width="10" style="202" bestFit="1" customWidth="1"/>
    <col min="2" max="2" width="25.6328125" style="201" customWidth="1"/>
    <col min="3" max="3" width="4.7265625" style="201" customWidth="1"/>
    <col min="4" max="4" width="25.6328125" style="201" customWidth="1"/>
    <col min="5" max="5" width="6.6328125" style="202" customWidth="1"/>
    <col min="6" max="6" width="10" style="202" bestFit="1" customWidth="1"/>
    <col min="7" max="8" width="10.6328125" style="202" customWidth="1"/>
    <col min="9" max="9" width="2.6328125" style="202" customWidth="1"/>
    <col min="10" max="10" width="6.6328125" style="202" customWidth="1"/>
    <col min="11" max="11" width="9.6328125" style="202" customWidth="1"/>
    <col min="12" max="12" width="10.6328125" style="202" customWidth="1"/>
    <col min="13" max="13" width="2.6328125" style="202" customWidth="1"/>
    <col min="14" max="14" width="6.6328125" style="202" customWidth="1"/>
    <col min="15" max="15" width="10" style="202" bestFit="1" customWidth="1"/>
    <col min="16" max="17" width="10.6328125" style="202" customWidth="1"/>
    <col min="18" max="18" width="2.6328125" style="202" customWidth="1"/>
    <col min="19" max="16384" width="8.7265625" style="202"/>
  </cols>
  <sheetData>
    <row r="1" spans="1:17">
      <c r="A1" s="200" t="s">
        <v>121</v>
      </c>
      <c r="E1" s="200" t="s">
        <v>139</v>
      </c>
      <c r="F1" s="200"/>
      <c r="G1" s="200"/>
      <c r="H1" s="200"/>
      <c r="J1" s="200" t="s">
        <v>120</v>
      </c>
      <c r="N1" s="200" t="s">
        <v>122</v>
      </c>
    </row>
    <row r="2" spans="1:17">
      <c r="A2" s="203" t="s">
        <v>99</v>
      </c>
      <c r="B2" s="203" t="s">
        <v>100</v>
      </c>
      <c r="C2" s="203">
        <f ca="1">COUNTIF(C3:D203,"&gt;0")</f>
        <v>36</v>
      </c>
      <c r="D2" s="204" t="s">
        <v>142</v>
      </c>
      <c r="E2" s="205" t="s">
        <v>102</v>
      </c>
      <c r="F2" s="205" t="s">
        <v>119</v>
      </c>
      <c r="G2" s="205" t="s">
        <v>135</v>
      </c>
      <c r="H2" s="205" t="s">
        <v>136</v>
      </c>
      <c r="J2" s="205" t="s">
        <v>102</v>
      </c>
      <c r="K2" s="206" t="s">
        <v>119</v>
      </c>
      <c r="L2" s="206" t="s">
        <v>118</v>
      </c>
      <c r="N2" s="205" t="s">
        <v>102</v>
      </c>
      <c r="O2" s="205" t="s">
        <v>119</v>
      </c>
      <c r="P2" s="205" t="s">
        <v>135</v>
      </c>
      <c r="Q2" s="205" t="s">
        <v>136</v>
      </c>
    </row>
    <row r="3" spans="1:17">
      <c r="A3" s="207">
        <f t="shared" ref="A3:A66" ca="1" si="0">IF(ISNUMBER(VLOOKUP(ROW()-2,分帳項,1,FALSE)),VLOOKUP(ROW()-2,分帳項,13,FALSE),"")</f>
        <v>1110</v>
      </c>
      <c r="B3" s="207" t="str">
        <f t="shared" ref="B3:B66" ca="1" si="1">IF(ISNUMBER(VLOOKUP(ROW()-2,分帳項,1,FALSE)),VLOOKUP(ROW()-2,分帳項,15,FALSE),"")</f>
        <v>零用金</v>
      </c>
      <c r="C3" s="203">
        <f ca="1">LEN(A3)</f>
        <v>4</v>
      </c>
      <c r="D3" s="208" t="str">
        <f ca="1">A3&amp;REPT(" ",6-LEN(A3))&amp;B3</f>
        <v>1110  零用金</v>
      </c>
      <c r="E3" s="205">
        <v>1</v>
      </c>
      <c r="F3" s="209" t="s">
        <v>140</v>
      </c>
      <c r="G3" s="210">
        <f ca="1">H3-15</f>
        <v>45971</v>
      </c>
      <c r="H3" s="210">
        <f ca="1">TODAY()</f>
        <v>45986</v>
      </c>
      <c r="J3" s="211">
        <v>1</v>
      </c>
      <c r="K3" s="212" t="s">
        <v>167</v>
      </c>
      <c r="L3" s="210">
        <f>DATE(年度,1,1)</f>
        <v>45658</v>
      </c>
      <c r="N3" s="205">
        <v>1</v>
      </c>
      <c r="O3" s="213" t="s">
        <v>123</v>
      </c>
      <c r="P3" s="214">
        <f>DATE(年度,1,1)</f>
        <v>45658</v>
      </c>
      <c r="Q3" s="210">
        <f>DATE(年度,1,31)</f>
        <v>45688</v>
      </c>
    </row>
    <row r="4" spans="1:17">
      <c r="A4" s="207">
        <f t="shared" ca="1" si="0"/>
        <v>1121</v>
      </c>
      <c r="B4" s="207" t="str">
        <f t="shared" ca="1" si="1"/>
        <v>銀行存款-A銀活存</v>
      </c>
      <c r="C4" s="203">
        <f t="shared" ref="C4:C67" ca="1" si="2">LEN(A4)</f>
        <v>4</v>
      </c>
      <c r="D4" s="208" t="str">
        <f ca="1">A4&amp;REPT(" ",6-LEN(A4))&amp;B4</f>
        <v>1121  銀行存款-A銀活存</v>
      </c>
      <c r="E4" s="205">
        <v>2</v>
      </c>
      <c r="F4" s="209" t="s">
        <v>141</v>
      </c>
      <c r="G4" s="210">
        <f ca="1">H4-60</f>
        <v>45926</v>
      </c>
      <c r="H4" s="210">
        <f ca="1">TODAY()</f>
        <v>45986</v>
      </c>
      <c r="J4" s="211">
        <v>2</v>
      </c>
      <c r="K4" s="215" t="s">
        <v>105</v>
      </c>
      <c r="L4" s="210">
        <f>DATE(年度,1,31)</f>
        <v>45688</v>
      </c>
      <c r="N4" s="205">
        <v>2</v>
      </c>
      <c r="O4" s="213" t="s">
        <v>124</v>
      </c>
      <c r="P4" s="214">
        <f>DATE(年度,2,1)</f>
        <v>45689</v>
      </c>
      <c r="Q4" s="210">
        <f>DATE(年度,3,1)-1</f>
        <v>45716</v>
      </c>
    </row>
    <row r="5" spans="1:17">
      <c r="A5" s="207">
        <f t="shared" ca="1" si="0"/>
        <v>1123</v>
      </c>
      <c r="B5" s="207" t="str">
        <f t="shared" ca="1" si="1"/>
        <v>銀行存款-B銀活存</v>
      </c>
      <c r="C5" s="203">
        <f t="shared" ca="1" si="2"/>
        <v>4</v>
      </c>
      <c r="D5" s="208" t="str">
        <f ca="1">A5&amp;REPT(" ",6-LEN(A5))&amp;B5</f>
        <v>1123  銀行存款-B銀活存</v>
      </c>
      <c r="E5" s="205">
        <v>3</v>
      </c>
      <c r="F5" s="213" t="s">
        <v>123</v>
      </c>
      <c r="G5" s="214">
        <f>DATE(年度,1,1)</f>
        <v>45658</v>
      </c>
      <c r="H5" s="210">
        <f>DATE(年度,1,31)</f>
        <v>45688</v>
      </c>
      <c r="J5" s="211">
        <v>3</v>
      </c>
      <c r="K5" s="215" t="s">
        <v>106</v>
      </c>
      <c r="L5" s="210">
        <f>DATE(年度,3,1)-1</f>
        <v>45716</v>
      </c>
      <c r="N5" s="205">
        <v>3</v>
      </c>
      <c r="O5" s="213" t="s">
        <v>125</v>
      </c>
      <c r="P5" s="214">
        <f>DATE(年度,3,1)</f>
        <v>45717</v>
      </c>
      <c r="Q5" s="210">
        <f>DATE(年度,3,31)</f>
        <v>45747</v>
      </c>
    </row>
    <row r="6" spans="1:17">
      <c r="A6" s="207">
        <f t="shared" ca="1" si="0"/>
        <v>1191</v>
      </c>
      <c r="B6" s="207" t="str">
        <f t="shared" ca="1" si="1"/>
        <v>基金專戶-X銀活存</v>
      </c>
      <c r="C6" s="203">
        <f t="shared" ca="1" si="2"/>
        <v>4</v>
      </c>
      <c r="D6" s="208" t="str">
        <f ca="1">A6&amp;REPT(" ",6-LEN(A6))&amp;B6</f>
        <v>1191  基金專戶-X銀活存</v>
      </c>
      <c r="E6" s="205">
        <v>4</v>
      </c>
      <c r="F6" s="213" t="s">
        <v>124</v>
      </c>
      <c r="G6" s="214">
        <f>DATE(年度,2,1)</f>
        <v>45689</v>
      </c>
      <c r="H6" s="210">
        <f>DATE(年度,3,1)-1</f>
        <v>45716</v>
      </c>
      <c r="J6" s="211">
        <v>4</v>
      </c>
      <c r="K6" s="215" t="s">
        <v>107</v>
      </c>
      <c r="L6" s="210">
        <f>DATE(年度,3,31)</f>
        <v>45747</v>
      </c>
      <c r="N6" s="205">
        <v>4</v>
      </c>
      <c r="O6" s="213" t="s">
        <v>126</v>
      </c>
      <c r="P6" s="214">
        <f>DATE(年度,4,1)</f>
        <v>45748</v>
      </c>
      <c r="Q6" s="210">
        <f>DATE(年度,4,30)</f>
        <v>45777</v>
      </c>
    </row>
    <row r="7" spans="1:17">
      <c r="A7" s="207">
        <f t="shared" ca="1" si="0"/>
        <v>1250</v>
      </c>
      <c r="B7" s="207" t="str">
        <f t="shared" ca="1" si="1"/>
        <v>預付款項</v>
      </c>
      <c r="C7" s="203">
        <f t="shared" ca="1" si="2"/>
        <v>4</v>
      </c>
      <c r="D7" s="208" t="str">
        <f ca="1">A7&amp;REPT(" ",6-LEN(A7))&amp;B7</f>
        <v>1250  預付款項</v>
      </c>
      <c r="E7" s="205">
        <v>5</v>
      </c>
      <c r="F7" s="213" t="s">
        <v>125</v>
      </c>
      <c r="G7" s="214">
        <f>DATE(年度,3,1)</f>
        <v>45717</v>
      </c>
      <c r="H7" s="210">
        <f>DATE(年度,3,31)</f>
        <v>45747</v>
      </c>
      <c r="J7" s="211">
        <v>5</v>
      </c>
      <c r="K7" s="215" t="s">
        <v>108</v>
      </c>
      <c r="L7" s="210">
        <f>DATE(年度,4,30)</f>
        <v>45777</v>
      </c>
      <c r="N7" s="205">
        <v>5</v>
      </c>
      <c r="O7" s="213" t="s">
        <v>127</v>
      </c>
      <c r="P7" s="214">
        <f>DATE(年度,5,1)</f>
        <v>45778</v>
      </c>
      <c r="Q7" s="210">
        <f>DATE(年度,5,31)</f>
        <v>45808</v>
      </c>
    </row>
    <row r="8" spans="1:17">
      <c r="A8" s="207">
        <f t="shared" ca="1" si="0"/>
        <v>1410</v>
      </c>
      <c r="B8" s="207" t="str">
        <f t="shared" ca="1" si="1"/>
        <v>存出保證金</v>
      </c>
      <c r="C8" s="203">
        <f t="shared" ca="1" si="2"/>
        <v>4</v>
      </c>
      <c r="D8" s="208" t="str">
        <f t="shared" ref="D8:D71" ca="1" si="3">A8&amp;REPT(" ",6-LEN(A8))&amp;B8</f>
        <v>1410  存出保證金</v>
      </c>
      <c r="E8" s="205">
        <v>6</v>
      </c>
      <c r="F8" s="213" t="s">
        <v>126</v>
      </c>
      <c r="G8" s="214">
        <f>DATE(年度,4,1)</f>
        <v>45748</v>
      </c>
      <c r="H8" s="210">
        <f>DATE(年度,4,30)</f>
        <v>45777</v>
      </c>
      <c r="J8" s="211">
        <v>6</v>
      </c>
      <c r="K8" s="215" t="s">
        <v>109</v>
      </c>
      <c r="L8" s="210">
        <f>DATE(年度,5,31)</f>
        <v>45808</v>
      </c>
      <c r="N8" s="205">
        <v>6</v>
      </c>
      <c r="O8" s="213" t="s">
        <v>128</v>
      </c>
      <c r="P8" s="214">
        <f>DATE(年度,6,1)</f>
        <v>45809</v>
      </c>
      <c r="Q8" s="210">
        <f>DATE(年度,6,30)</f>
        <v>45838</v>
      </c>
    </row>
    <row r="9" spans="1:17">
      <c r="A9" s="207">
        <f t="shared" ca="1" si="0"/>
        <v>2130</v>
      </c>
      <c r="B9" s="207" t="str">
        <f t="shared" ca="1" si="1"/>
        <v>應付款項</v>
      </c>
      <c r="C9" s="203">
        <f t="shared" ca="1" si="2"/>
        <v>4</v>
      </c>
      <c r="D9" s="208" t="str">
        <f t="shared" ca="1" si="3"/>
        <v>2130  應付款項</v>
      </c>
      <c r="E9" s="205">
        <v>7</v>
      </c>
      <c r="F9" s="213" t="s">
        <v>127</v>
      </c>
      <c r="G9" s="214">
        <f>DATE(年度,5,1)</f>
        <v>45778</v>
      </c>
      <c r="H9" s="210">
        <f>DATE(年度,5,31)</f>
        <v>45808</v>
      </c>
      <c r="J9" s="211">
        <v>7</v>
      </c>
      <c r="K9" s="215" t="s">
        <v>110</v>
      </c>
      <c r="L9" s="210">
        <f>DATE(年度,6,30)</f>
        <v>45838</v>
      </c>
      <c r="N9" s="205">
        <v>7</v>
      </c>
      <c r="O9" s="213" t="s">
        <v>129</v>
      </c>
      <c r="P9" s="214">
        <f>DATE(年度,7,1)</f>
        <v>45839</v>
      </c>
      <c r="Q9" s="210">
        <f>DATE(年度,7,31)</f>
        <v>45869</v>
      </c>
    </row>
    <row r="10" spans="1:17">
      <c r="A10" s="207">
        <f t="shared" ca="1" si="0"/>
        <v>2140</v>
      </c>
      <c r="B10" s="207" t="str">
        <f t="shared" ca="1" si="1"/>
        <v>代收款項</v>
      </c>
      <c r="C10" s="203">
        <f t="shared" ca="1" si="2"/>
        <v>4</v>
      </c>
      <c r="D10" s="208" t="str">
        <f t="shared" ca="1" si="3"/>
        <v>2140  代收款項</v>
      </c>
      <c r="E10" s="205">
        <v>8</v>
      </c>
      <c r="F10" s="213" t="s">
        <v>128</v>
      </c>
      <c r="G10" s="214">
        <f>DATE(年度,6,1)</f>
        <v>45809</v>
      </c>
      <c r="H10" s="210">
        <f>DATE(年度,6,30)</f>
        <v>45838</v>
      </c>
      <c r="J10" s="211">
        <v>8</v>
      </c>
      <c r="K10" s="215" t="s">
        <v>111</v>
      </c>
      <c r="L10" s="210">
        <f>DATE(年度,7,31)</f>
        <v>45869</v>
      </c>
      <c r="N10" s="205">
        <v>8</v>
      </c>
      <c r="O10" s="213" t="s">
        <v>130</v>
      </c>
      <c r="P10" s="214">
        <f>DATE(年度,8,1)</f>
        <v>45870</v>
      </c>
      <c r="Q10" s="210">
        <f>DATE(年度,8,31)</f>
        <v>45900</v>
      </c>
    </row>
    <row r="11" spans="1:17">
      <c r="A11" s="207">
        <f t="shared" ca="1" si="0"/>
        <v>3110</v>
      </c>
      <c r="B11" s="207" t="str">
        <f t="shared" ca="1" si="1"/>
        <v>基金</v>
      </c>
      <c r="C11" s="203">
        <f t="shared" ca="1" si="2"/>
        <v>4</v>
      </c>
      <c r="D11" s="208" t="str">
        <f t="shared" ca="1" si="3"/>
        <v>3110  基金</v>
      </c>
      <c r="E11" s="205">
        <v>9</v>
      </c>
      <c r="F11" s="213" t="s">
        <v>129</v>
      </c>
      <c r="G11" s="214">
        <f>DATE(年度,7,1)</f>
        <v>45839</v>
      </c>
      <c r="H11" s="210">
        <f>DATE(年度,7,31)</f>
        <v>45869</v>
      </c>
      <c r="J11" s="211">
        <v>9</v>
      </c>
      <c r="K11" s="215" t="s">
        <v>112</v>
      </c>
      <c r="L11" s="210">
        <f>DATE(年度,8,31)</f>
        <v>45900</v>
      </c>
      <c r="N11" s="205">
        <v>9</v>
      </c>
      <c r="O11" s="213" t="s">
        <v>131</v>
      </c>
      <c r="P11" s="214">
        <f>DATE(年度,9,1)</f>
        <v>45901</v>
      </c>
      <c r="Q11" s="210">
        <f>DATE(年度,9,30)</f>
        <v>45930</v>
      </c>
    </row>
    <row r="12" spans="1:17">
      <c r="A12" s="207">
        <f t="shared" ca="1" si="0"/>
        <v>3210</v>
      </c>
      <c r="B12" s="207" t="str">
        <f t="shared" ca="1" si="1"/>
        <v>累計餘絀</v>
      </c>
      <c r="C12" s="203">
        <f t="shared" ca="1" si="2"/>
        <v>4</v>
      </c>
      <c r="D12" s="208" t="str">
        <f t="shared" ca="1" si="3"/>
        <v>3210  累計餘絀</v>
      </c>
      <c r="E12" s="205">
        <v>10</v>
      </c>
      <c r="F12" s="213" t="s">
        <v>130</v>
      </c>
      <c r="G12" s="214">
        <f>DATE(年度,8,1)</f>
        <v>45870</v>
      </c>
      <c r="H12" s="210">
        <f>DATE(年度,8,31)</f>
        <v>45900</v>
      </c>
      <c r="J12" s="211">
        <v>10</v>
      </c>
      <c r="K12" s="215" t="s">
        <v>113</v>
      </c>
      <c r="L12" s="210">
        <f>DATE(年度,9,30)</f>
        <v>45930</v>
      </c>
      <c r="N12" s="205">
        <v>10</v>
      </c>
      <c r="O12" s="213" t="s">
        <v>132</v>
      </c>
      <c r="P12" s="214">
        <f>DATE(年度,10,1)</f>
        <v>45931</v>
      </c>
      <c r="Q12" s="210">
        <f>DATE(年度,10,31)</f>
        <v>45961</v>
      </c>
    </row>
    <row r="13" spans="1:17">
      <c r="A13" s="207">
        <f t="shared" ca="1" si="0"/>
        <v>4100</v>
      </c>
      <c r="B13" s="207" t="str">
        <f t="shared" ca="1" si="1"/>
        <v>入會費</v>
      </c>
      <c r="C13" s="203">
        <f t="shared" ca="1" si="2"/>
        <v>4</v>
      </c>
      <c r="D13" s="208" t="str">
        <f t="shared" ca="1" si="3"/>
        <v>4100  入會費</v>
      </c>
      <c r="E13" s="205">
        <v>11</v>
      </c>
      <c r="F13" s="213" t="s">
        <v>131</v>
      </c>
      <c r="G13" s="214">
        <f>DATE(年度,9,1)</f>
        <v>45901</v>
      </c>
      <c r="H13" s="210">
        <f>DATE(年度,9,30)</f>
        <v>45930</v>
      </c>
      <c r="J13" s="211">
        <v>11</v>
      </c>
      <c r="K13" s="215" t="s">
        <v>114</v>
      </c>
      <c r="L13" s="210">
        <f>DATE(年度,10,31)</f>
        <v>45961</v>
      </c>
      <c r="N13" s="205">
        <v>11</v>
      </c>
      <c r="O13" s="213" t="s">
        <v>133</v>
      </c>
      <c r="P13" s="214">
        <f>DATE(年度,11,1)</f>
        <v>45962</v>
      </c>
      <c r="Q13" s="210">
        <f>DATE(年度,11,30)</f>
        <v>45991</v>
      </c>
    </row>
    <row r="14" spans="1:17">
      <c r="A14" s="207">
        <f t="shared" ca="1" si="0"/>
        <v>4200</v>
      </c>
      <c r="B14" s="207" t="str">
        <f t="shared" ca="1" si="1"/>
        <v>常年會費</v>
      </c>
      <c r="C14" s="203">
        <f t="shared" ca="1" si="2"/>
        <v>4</v>
      </c>
      <c r="D14" s="208" t="str">
        <f t="shared" ca="1" si="3"/>
        <v>4200  常年會費</v>
      </c>
      <c r="E14" s="205">
        <v>12</v>
      </c>
      <c r="F14" s="213" t="s">
        <v>132</v>
      </c>
      <c r="G14" s="214">
        <f>DATE(年度,10,1)</f>
        <v>45931</v>
      </c>
      <c r="H14" s="210">
        <f>DATE(年度,10,31)</f>
        <v>45961</v>
      </c>
      <c r="J14" s="211">
        <v>12</v>
      </c>
      <c r="K14" s="215" t="s">
        <v>115</v>
      </c>
      <c r="L14" s="210">
        <f>DATE(年度,11,30)</f>
        <v>45991</v>
      </c>
      <c r="N14" s="205">
        <v>12</v>
      </c>
      <c r="O14" s="213" t="s">
        <v>134</v>
      </c>
      <c r="P14" s="214">
        <f>DATE(年度,12,1)</f>
        <v>45992</v>
      </c>
      <c r="Q14" s="210">
        <f>DATE(年度,12,31)</f>
        <v>46022</v>
      </c>
    </row>
    <row r="15" spans="1:17">
      <c r="A15" s="207">
        <f t="shared" ca="1" si="0"/>
        <v>4400</v>
      </c>
      <c r="B15" s="207" t="str">
        <f t="shared" ca="1" si="1"/>
        <v>會員捐款</v>
      </c>
      <c r="C15" s="203">
        <f t="shared" ca="1" si="2"/>
        <v>4</v>
      </c>
      <c r="D15" s="208" t="str">
        <f t="shared" ca="1" si="3"/>
        <v>4400  會員捐款</v>
      </c>
      <c r="E15" s="205">
        <v>13</v>
      </c>
      <c r="F15" s="213" t="s">
        <v>133</v>
      </c>
      <c r="G15" s="214">
        <f>DATE(年度,11,1)</f>
        <v>45962</v>
      </c>
      <c r="H15" s="210">
        <f>DATE(年度,11,30)</f>
        <v>45991</v>
      </c>
      <c r="J15" s="211">
        <v>13</v>
      </c>
      <c r="K15" s="215" t="s">
        <v>116</v>
      </c>
      <c r="L15" s="210">
        <f>DATE(年度,12,31)</f>
        <v>46022</v>
      </c>
      <c r="N15" s="205">
        <v>13</v>
      </c>
      <c r="O15" s="213" t="s">
        <v>489</v>
      </c>
      <c r="P15" s="214">
        <f t="shared" ref="P15:P26" si="4">DATE(年度,1,1)</f>
        <v>45658</v>
      </c>
      <c r="Q15" s="210">
        <f>DATE(年度,1,31)</f>
        <v>45688</v>
      </c>
    </row>
    <row r="16" spans="1:17">
      <c r="A16" s="207">
        <f t="shared" ca="1" si="0"/>
        <v>4401</v>
      </c>
      <c r="B16" s="207" t="str">
        <f t="shared" ca="1" si="1"/>
        <v>其他捐款</v>
      </c>
      <c r="C16" s="203">
        <f t="shared" ca="1" si="2"/>
        <v>4</v>
      </c>
      <c r="D16" s="208" t="str">
        <f t="shared" ca="1" si="3"/>
        <v>4401  其他捐款</v>
      </c>
      <c r="E16" s="205">
        <v>14</v>
      </c>
      <c r="F16" s="213" t="s">
        <v>134</v>
      </c>
      <c r="G16" s="214">
        <f>DATE(年度,12,1)</f>
        <v>45992</v>
      </c>
      <c r="H16" s="210">
        <f>DATE(年度,12,31)</f>
        <v>46022</v>
      </c>
      <c r="J16" s="211">
        <v>14</v>
      </c>
      <c r="K16" s="215" t="s">
        <v>117</v>
      </c>
      <c r="L16" s="210"/>
      <c r="N16" s="205">
        <v>14</v>
      </c>
      <c r="O16" s="213" t="s">
        <v>490</v>
      </c>
      <c r="P16" s="214">
        <f t="shared" si="4"/>
        <v>45658</v>
      </c>
      <c r="Q16" s="210">
        <f>DATE(年度,3,1)-1</f>
        <v>45716</v>
      </c>
    </row>
    <row r="17" spans="1:17">
      <c r="A17" s="207">
        <f t="shared" ca="1" si="0"/>
        <v>4700</v>
      </c>
      <c r="B17" s="207" t="str">
        <f t="shared" ca="1" si="1"/>
        <v>利息收入</v>
      </c>
      <c r="C17" s="203">
        <f t="shared" ca="1" si="2"/>
        <v>4</v>
      </c>
      <c r="D17" s="208" t="str">
        <f t="shared" ca="1" si="3"/>
        <v>4700  利息收入</v>
      </c>
      <c r="E17" s="205">
        <v>15</v>
      </c>
      <c r="F17" s="213" t="s">
        <v>137</v>
      </c>
      <c r="G17" s="214">
        <f>DATE(年度,1,1)</f>
        <v>45658</v>
      </c>
      <c r="H17" s="210">
        <f>DATE(年度,12,31)</f>
        <v>46022</v>
      </c>
      <c r="N17" s="205">
        <v>15</v>
      </c>
      <c r="O17" s="213" t="s">
        <v>491</v>
      </c>
      <c r="P17" s="214">
        <f t="shared" si="4"/>
        <v>45658</v>
      </c>
      <c r="Q17" s="210">
        <f>DATE(年度,3,31)</f>
        <v>45747</v>
      </c>
    </row>
    <row r="18" spans="1:17">
      <c r="A18" s="207">
        <f t="shared" ca="1" si="0"/>
        <v>4800</v>
      </c>
      <c r="B18" s="207" t="str">
        <f t="shared" ca="1" si="1"/>
        <v>專案收入</v>
      </c>
      <c r="C18" s="203">
        <f t="shared" ca="1" si="2"/>
        <v>4</v>
      </c>
      <c r="D18" s="208" t="str">
        <f t="shared" ca="1" si="3"/>
        <v>4800  專案收入</v>
      </c>
      <c r="E18" s="205">
        <v>16</v>
      </c>
      <c r="F18" s="213" t="s">
        <v>103</v>
      </c>
      <c r="G18" s="205"/>
      <c r="H18" s="205"/>
      <c r="N18" s="205">
        <v>16</v>
      </c>
      <c r="O18" s="213" t="s">
        <v>492</v>
      </c>
      <c r="P18" s="214">
        <f t="shared" si="4"/>
        <v>45658</v>
      </c>
      <c r="Q18" s="210">
        <f>DATE(年度,4,30)</f>
        <v>45777</v>
      </c>
    </row>
    <row r="19" spans="1:17">
      <c r="A19" s="207">
        <f t="shared" ca="1" si="0"/>
        <v>5101</v>
      </c>
      <c r="B19" s="207" t="str">
        <f t="shared" ca="1" si="1"/>
        <v>員工薪給</v>
      </c>
      <c r="C19" s="203">
        <f t="shared" ca="1" si="2"/>
        <v>4</v>
      </c>
      <c r="D19" s="208" t="str">
        <f t="shared" ca="1" si="3"/>
        <v>5101  員工薪給</v>
      </c>
      <c r="N19" s="205">
        <v>17</v>
      </c>
      <c r="O19" s="213" t="s">
        <v>493</v>
      </c>
      <c r="P19" s="214">
        <f t="shared" si="4"/>
        <v>45658</v>
      </c>
      <c r="Q19" s="210">
        <f>DATE(年度,5,31)</f>
        <v>45808</v>
      </c>
    </row>
    <row r="20" spans="1:17">
      <c r="A20" s="207">
        <f t="shared" ca="1" si="0"/>
        <v>5103</v>
      </c>
      <c r="B20" s="207" t="str">
        <f t="shared" ca="1" si="1"/>
        <v>保險費</v>
      </c>
      <c r="C20" s="203">
        <f t="shared" ca="1" si="2"/>
        <v>4</v>
      </c>
      <c r="D20" s="208" t="str">
        <f t="shared" ca="1" si="3"/>
        <v>5103  保險費</v>
      </c>
      <c r="N20" s="205">
        <v>18</v>
      </c>
      <c r="O20" s="213" t="s">
        <v>494</v>
      </c>
      <c r="P20" s="214">
        <f t="shared" si="4"/>
        <v>45658</v>
      </c>
      <c r="Q20" s="210">
        <f>DATE(年度,6,30)</f>
        <v>45838</v>
      </c>
    </row>
    <row r="21" spans="1:17">
      <c r="A21" s="207">
        <f t="shared" ca="1" si="0"/>
        <v>5201</v>
      </c>
      <c r="B21" s="207" t="str">
        <f t="shared" ca="1" si="1"/>
        <v>文具、書報、雜誌費</v>
      </c>
      <c r="C21" s="203">
        <f t="shared" ca="1" si="2"/>
        <v>4</v>
      </c>
      <c r="D21" s="208" t="str">
        <f t="shared" ca="1" si="3"/>
        <v>5201  文具、書報、雜誌費</v>
      </c>
      <c r="N21" s="205">
        <v>19</v>
      </c>
      <c r="O21" s="213" t="s">
        <v>495</v>
      </c>
      <c r="P21" s="214">
        <f t="shared" si="4"/>
        <v>45658</v>
      </c>
      <c r="Q21" s="210">
        <f>DATE(年度,7,31)</f>
        <v>45869</v>
      </c>
    </row>
    <row r="22" spans="1:17">
      <c r="A22" s="207">
        <f t="shared" ca="1" si="0"/>
        <v>5202</v>
      </c>
      <c r="B22" s="207" t="str">
        <f t="shared" ca="1" si="1"/>
        <v>印刷費</v>
      </c>
      <c r="C22" s="203">
        <f t="shared" ca="1" si="2"/>
        <v>4</v>
      </c>
      <c r="D22" s="208" t="str">
        <f t="shared" ca="1" si="3"/>
        <v>5202  印刷費</v>
      </c>
      <c r="N22" s="205">
        <v>20</v>
      </c>
      <c r="O22" s="213" t="s">
        <v>496</v>
      </c>
      <c r="P22" s="214">
        <f t="shared" si="4"/>
        <v>45658</v>
      </c>
      <c r="Q22" s="210">
        <f>DATE(年度,8,31)</f>
        <v>45900</v>
      </c>
    </row>
    <row r="23" spans="1:17">
      <c r="A23" s="207">
        <f t="shared" ca="1" si="0"/>
        <v>5203</v>
      </c>
      <c r="B23" s="207" t="str">
        <f t="shared" ca="1" si="1"/>
        <v>水電燃料費</v>
      </c>
      <c r="C23" s="203">
        <f t="shared" ca="1" si="2"/>
        <v>4</v>
      </c>
      <c r="D23" s="208" t="str">
        <f t="shared" ca="1" si="3"/>
        <v>5203  水電燃料費</v>
      </c>
      <c r="N23" s="205">
        <v>21</v>
      </c>
      <c r="O23" s="213" t="s">
        <v>497</v>
      </c>
      <c r="P23" s="214">
        <f t="shared" si="4"/>
        <v>45658</v>
      </c>
      <c r="Q23" s="210">
        <f>DATE(年度,9,30)</f>
        <v>45930</v>
      </c>
    </row>
    <row r="24" spans="1:17">
      <c r="A24" s="207">
        <f t="shared" ca="1" si="0"/>
        <v>5204</v>
      </c>
      <c r="B24" s="207" t="str">
        <f t="shared" ca="1" si="1"/>
        <v>旅運費</v>
      </c>
      <c r="C24" s="203">
        <f t="shared" ca="1" si="2"/>
        <v>4</v>
      </c>
      <c r="D24" s="208" t="str">
        <f t="shared" ca="1" si="3"/>
        <v>5204  旅運費</v>
      </c>
      <c r="N24" s="205">
        <v>22</v>
      </c>
      <c r="O24" s="213" t="s">
        <v>498</v>
      </c>
      <c r="P24" s="214">
        <f t="shared" si="4"/>
        <v>45658</v>
      </c>
      <c r="Q24" s="210">
        <f>DATE(年度,10,31)</f>
        <v>45961</v>
      </c>
    </row>
    <row r="25" spans="1:17">
      <c r="A25" s="207">
        <f t="shared" ca="1" si="0"/>
        <v>5205</v>
      </c>
      <c r="B25" s="207" t="str">
        <f t="shared" ca="1" si="1"/>
        <v>郵電費</v>
      </c>
      <c r="C25" s="203">
        <f t="shared" ca="1" si="2"/>
        <v>4</v>
      </c>
      <c r="D25" s="208" t="str">
        <f t="shared" ca="1" si="3"/>
        <v>5205  郵電費</v>
      </c>
      <c r="N25" s="205">
        <v>23</v>
      </c>
      <c r="O25" s="213" t="s">
        <v>499</v>
      </c>
      <c r="P25" s="214">
        <f t="shared" si="4"/>
        <v>45658</v>
      </c>
      <c r="Q25" s="210">
        <f>DATE(年度,11,30)</f>
        <v>45991</v>
      </c>
    </row>
    <row r="26" spans="1:17">
      <c r="A26" s="207">
        <f t="shared" ca="1" si="0"/>
        <v>5207</v>
      </c>
      <c r="B26" s="207" t="str">
        <f t="shared" ca="1" si="1"/>
        <v>租賦費</v>
      </c>
      <c r="C26" s="203">
        <f t="shared" ca="1" si="2"/>
        <v>4</v>
      </c>
      <c r="D26" s="208" t="str">
        <f t="shared" ca="1" si="3"/>
        <v>5207  租賦費</v>
      </c>
      <c r="N26" s="205">
        <v>24</v>
      </c>
      <c r="O26" s="213" t="s">
        <v>500</v>
      </c>
      <c r="P26" s="214">
        <f t="shared" si="4"/>
        <v>45658</v>
      </c>
      <c r="Q26" s="210">
        <f>DATE(年度,12,31)</f>
        <v>46022</v>
      </c>
    </row>
    <row r="27" spans="1:17">
      <c r="A27" s="207">
        <f t="shared" ca="1" si="0"/>
        <v>5301</v>
      </c>
      <c r="B27" s="207" t="str">
        <f t="shared" ca="1" si="1"/>
        <v>會議費</v>
      </c>
      <c r="C27" s="203">
        <f t="shared" ca="1" si="2"/>
        <v>4</v>
      </c>
      <c r="D27" s="208" t="str">
        <f t="shared" ca="1" si="3"/>
        <v>5301  會議費</v>
      </c>
      <c r="N27" s="205">
        <v>25</v>
      </c>
      <c r="O27" s="213" t="s">
        <v>501</v>
      </c>
      <c r="P27" s="205"/>
      <c r="Q27" s="205"/>
    </row>
    <row r="28" spans="1:17">
      <c r="A28" s="207">
        <f t="shared" ca="1" si="0"/>
        <v>5303</v>
      </c>
      <c r="B28" s="207" t="str">
        <f t="shared" ca="1" si="1"/>
        <v>業務推展費</v>
      </c>
      <c r="C28" s="203">
        <f t="shared" ca="1" si="2"/>
        <v>4</v>
      </c>
      <c r="D28" s="208" t="str">
        <f t="shared" ca="1" si="3"/>
        <v>5303  業務推展費</v>
      </c>
    </row>
    <row r="29" spans="1:17">
      <c r="A29" s="207">
        <f t="shared" ca="1" si="0"/>
        <v>5312</v>
      </c>
      <c r="B29" s="207" t="str">
        <f t="shared" ca="1" si="1"/>
        <v>其他業務費</v>
      </c>
      <c r="C29" s="203">
        <f t="shared" ca="1" si="2"/>
        <v>4</v>
      </c>
      <c r="D29" s="208" t="str">
        <f t="shared" ca="1" si="3"/>
        <v>5312  其他業務費</v>
      </c>
    </row>
    <row r="30" spans="1:17">
      <c r="A30" s="207">
        <f t="shared" ca="1" si="0"/>
        <v>5401</v>
      </c>
      <c r="B30" s="207" t="str">
        <f t="shared" ca="1" si="1"/>
        <v>購置費</v>
      </c>
      <c r="C30" s="203">
        <f t="shared" ca="1" si="2"/>
        <v>4</v>
      </c>
      <c r="D30" s="208" t="str">
        <f t="shared" ca="1" si="3"/>
        <v>5401  購置費</v>
      </c>
    </row>
    <row r="31" spans="1:17">
      <c r="A31" s="207">
        <f t="shared" ca="1" si="0"/>
        <v>5403</v>
      </c>
      <c r="B31" s="207" t="str">
        <f t="shared" ca="1" si="1"/>
        <v>繳納上級團體會費</v>
      </c>
      <c r="C31" s="203">
        <f t="shared" ca="1" si="2"/>
        <v>4</v>
      </c>
      <c r="D31" s="208" t="str">
        <f t="shared" ca="1" si="3"/>
        <v>5403  繳納上級團體會費</v>
      </c>
    </row>
    <row r="32" spans="1:17">
      <c r="A32" s="207">
        <f t="shared" ca="1" si="0"/>
        <v>5407</v>
      </c>
      <c r="B32" s="207" t="str">
        <f t="shared" ca="1" si="1"/>
        <v>雜項支出</v>
      </c>
      <c r="C32" s="203">
        <f t="shared" ca="1" si="2"/>
        <v>4</v>
      </c>
      <c r="D32" s="208" t="str">
        <f t="shared" ca="1" si="3"/>
        <v>5407  雜項支出</v>
      </c>
    </row>
    <row r="33" spans="1:4">
      <c r="A33" s="207">
        <f t="shared" ca="1" si="0"/>
        <v>5802</v>
      </c>
      <c r="B33" s="207" t="str">
        <f t="shared" ca="1" si="1"/>
        <v>專案支出-薪資</v>
      </c>
      <c r="C33" s="203">
        <f t="shared" ca="1" si="2"/>
        <v>4</v>
      </c>
      <c r="D33" s="208" t="str">
        <f t="shared" ca="1" si="3"/>
        <v>5802  專案支出-薪資</v>
      </c>
    </row>
    <row r="34" spans="1:4">
      <c r="A34" s="207">
        <f t="shared" ca="1" si="0"/>
        <v>5803</v>
      </c>
      <c r="B34" s="207" t="str">
        <f t="shared" ca="1" si="1"/>
        <v>專案支出-交通費</v>
      </c>
      <c r="C34" s="203">
        <f t="shared" ca="1" si="2"/>
        <v>4</v>
      </c>
      <c r="D34" s="208" t="str">
        <f t="shared" ca="1" si="3"/>
        <v>5803  專案支出-交通費</v>
      </c>
    </row>
    <row r="35" spans="1:4">
      <c r="A35" s="207">
        <f t="shared" ca="1" si="0"/>
        <v>5804</v>
      </c>
      <c r="B35" s="207" t="str">
        <f t="shared" ca="1" si="1"/>
        <v>專案支出-場地費</v>
      </c>
      <c r="C35" s="203">
        <f t="shared" ca="1" si="2"/>
        <v>4</v>
      </c>
      <c r="D35" s="208" t="str">
        <f t="shared" ca="1" si="3"/>
        <v>5804  專案支出-場地費</v>
      </c>
    </row>
    <row r="36" spans="1:4">
      <c r="A36" s="207">
        <f t="shared" ca="1" si="0"/>
        <v>5805</v>
      </c>
      <c r="B36" s="207" t="str">
        <f t="shared" ca="1" si="1"/>
        <v>專案支出-講師費</v>
      </c>
      <c r="C36" s="203">
        <f t="shared" ca="1" si="2"/>
        <v>4</v>
      </c>
      <c r="D36" s="208" t="str">
        <f t="shared" ca="1" si="3"/>
        <v>5805  專案支出-講師費</v>
      </c>
    </row>
    <row r="37" spans="1:4">
      <c r="A37" s="207">
        <f t="shared" ca="1" si="0"/>
        <v>5806</v>
      </c>
      <c r="B37" s="207" t="str">
        <f t="shared" ca="1" si="1"/>
        <v>專案支出-餐費</v>
      </c>
      <c r="C37" s="203">
        <f t="shared" ca="1" si="2"/>
        <v>4</v>
      </c>
      <c r="D37" s="208" t="str">
        <f t="shared" ca="1" si="3"/>
        <v>5806  專案支出-餐費</v>
      </c>
    </row>
    <row r="38" spans="1:4">
      <c r="A38" s="207">
        <f t="shared" ca="1" si="0"/>
        <v>5807</v>
      </c>
      <c r="B38" s="207" t="str">
        <f t="shared" ca="1" si="1"/>
        <v>專案支出-印刷費</v>
      </c>
      <c r="C38" s="203">
        <f t="shared" ca="1" si="2"/>
        <v>4</v>
      </c>
      <c r="D38" s="208" t="str">
        <f t="shared" ca="1" si="3"/>
        <v>5807  專案支出-印刷費</v>
      </c>
    </row>
    <row r="39" spans="1:4">
      <c r="A39" s="207" t="str">
        <f t="shared" ca="1" si="0"/>
        <v/>
      </c>
      <c r="B39" s="207" t="str">
        <f t="shared" ca="1" si="1"/>
        <v/>
      </c>
      <c r="C39" s="203">
        <f t="shared" ca="1" si="2"/>
        <v>0</v>
      </c>
      <c r="D39" s="208" t="str">
        <f t="shared" ca="1" si="3"/>
        <v xml:space="preserve">      </v>
      </c>
    </row>
    <row r="40" spans="1:4">
      <c r="A40" s="207" t="str">
        <f t="shared" ca="1" si="0"/>
        <v/>
      </c>
      <c r="B40" s="207" t="str">
        <f t="shared" ca="1" si="1"/>
        <v/>
      </c>
      <c r="C40" s="203">
        <f t="shared" ca="1" si="2"/>
        <v>0</v>
      </c>
      <c r="D40" s="208" t="str">
        <f t="shared" ca="1" si="3"/>
        <v xml:space="preserve">      </v>
      </c>
    </row>
    <row r="41" spans="1:4">
      <c r="A41" s="207" t="str">
        <f t="shared" ca="1" si="0"/>
        <v/>
      </c>
      <c r="B41" s="207" t="str">
        <f t="shared" ca="1" si="1"/>
        <v/>
      </c>
      <c r="C41" s="203">
        <f t="shared" ca="1" si="2"/>
        <v>0</v>
      </c>
      <c r="D41" s="208" t="str">
        <f t="shared" ca="1" si="3"/>
        <v xml:space="preserve">      </v>
      </c>
    </row>
    <row r="42" spans="1:4">
      <c r="A42" s="207" t="str">
        <f t="shared" ca="1" si="0"/>
        <v/>
      </c>
      <c r="B42" s="207" t="str">
        <f t="shared" ca="1" si="1"/>
        <v/>
      </c>
      <c r="C42" s="203">
        <f t="shared" ca="1" si="2"/>
        <v>0</v>
      </c>
      <c r="D42" s="208" t="str">
        <f t="shared" ca="1" si="3"/>
        <v xml:space="preserve">      </v>
      </c>
    </row>
    <row r="43" spans="1:4">
      <c r="A43" s="207" t="str">
        <f t="shared" ca="1" si="0"/>
        <v/>
      </c>
      <c r="B43" s="207" t="str">
        <f t="shared" ca="1" si="1"/>
        <v/>
      </c>
      <c r="C43" s="203">
        <f t="shared" ca="1" si="2"/>
        <v>0</v>
      </c>
      <c r="D43" s="208" t="str">
        <f t="shared" ca="1" si="3"/>
        <v xml:space="preserve">      </v>
      </c>
    </row>
    <row r="44" spans="1:4">
      <c r="A44" s="207" t="str">
        <f t="shared" ca="1" si="0"/>
        <v/>
      </c>
      <c r="B44" s="207" t="str">
        <f t="shared" ca="1" si="1"/>
        <v/>
      </c>
      <c r="C44" s="203">
        <f t="shared" ca="1" si="2"/>
        <v>0</v>
      </c>
      <c r="D44" s="208" t="str">
        <f t="shared" ca="1" si="3"/>
        <v xml:space="preserve">      </v>
      </c>
    </row>
    <row r="45" spans="1:4">
      <c r="A45" s="207" t="str">
        <f t="shared" ca="1" si="0"/>
        <v/>
      </c>
      <c r="B45" s="207" t="str">
        <f t="shared" ca="1" si="1"/>
        <v/>
      </c>
      <c r="C45" s="203">
        <f t="shared" ca="1" si="2"/>
        <v>0</v>
      </c>
      <c r="D45" s="208" t="str">
        <f t="shared" ca="1" si="3"/>
        <v xml:space="preserve">      </v>
      </c>
    </row>
    <row r="46" spans="1:4">
      <c r="A46" s="207" t="str">
        <f t="shared" ca="1" si="0"/>
        <v/>
      </c>
      <c r="B46" s="207" t="str">
        <f t="shared" ca="1" si="1"/>
        <v/>
      </c>
      <c r="C46" s="203">
        <f t="shared" ca="1" si="2"/>
        <v>0</v>
      </c>
      <c r="D46" s="208" t="str">
        <f t="shared" ca="1" si="3"/>
        <v xml:space="preserve">      </v>
      </c>
    </row>
    <row r="47" spans="1:4">
      <c r="A47" s="207" t="str">
        <f t="shared" ca="1" si="0"/>
        <v/>
      </c>
      <c r="B47" s="207" t="str">
        <f t="shared" ca="1" si="1"/>
        <v/>
      </c>
      <c r="C47" s="203">
        <f t="shared" ca="1" si="2"/>
        <v>0</v>
      </c>
      <c r="D47" s="208" t="str">
        <f t="shared" ca="1" si="3"/>
        <v xml:space="preserve">      </v>
      </c>
    </row>
    <row r="48" spans="1:4">
      <c r="A48" s="207" t="str">
        <f t="shared" ca="1" si="0"/>
        <v/>
      </c>
      <c r="B48" s="207" t="str">
        <f t="shared" ca="1" si="1"/>
        <v/>
      </c>
      <c r="C48" s="203">
        <f t="shared" ca="1" si="2"/>
        <v>0</v>
      </c>
      <c r="D48" s="208" t="str">
        <f t="shared" ca="1" si="3"/>
        <v xml:space="preserve">      </v>
      </c>
    </row>
    <row r="49" spans="1:4">
      <c r="A49" s="207" t="str">
        <f t="shared" ca="1" si="0"/>
        <v/>
      </c>
      <c r="B49" s="207" t="str">
        <f t="shared" ca="1" si="1"/>
        <v/>
      </c>
      <c r="C49" s="203">
        <f t="shared" ca="1" si="2"/>
        <v>0</v>
      </c>
      <c r="D49" s="208" t="str">
        <f t="shared" ca="1" si="3"/>
        <v xml:space="preserve">      </v>
      </c>
    </row>
    <row r="50" spans="1:4">
      <c r="A50" s="207" t="str">
        <f t="shared" ca="1" si="0"/>
        <v/>
      </c>
      <c r="B50" s="207" t="str">
        <f t="shared" ca="1" si="1"/>
        <v/>
      </c>
      <c r="C50" s="203">
        <f t="shared" ca="1" si="2"/>
        <v>0</v>
      </c>
      <c r="D50" s="208" t="str">
        <f t="shared" ca="1" si="3"/>
        <v xml:space="preserve">      </v>
      </c>
    </row>
    <row r="51" spans="1:4">
      <c r="A51" s="207" t="str">
        <f t="shared" ca="1" si="0"/>
        <v/>
      </c>
      <c r="B51" s="207" t="str">
        <f t="shared" ca="1" si="1"/>
        <v/>
      </c>
      <c r="C51" s="203">
        <f t="shared" ca="1" si="2"/>
        <v>0</v>
      </c>
      <c r="D51" s="208" t="str">
        <f t="shared" ca="1" si="3"/>
        <v xml:space="preserve">      </v>
      </c>
    </row>
    <row r="52" spans="1:4">
      <c r="A52" s="207" t="str">
        <f t="shared" ca="1" si="0"/>
        <v/>
      </c>
      <c r="B52" s="207" t="str">
        <f t="shared" ca="1" si="1"/>
        <v/>
      </c>
      <c r="C52" s="203">
        <f t="shared" ca="1" si="2"/>
        <v>0</v>
      </c>
      <c r="D52" s="208" t="str">
        <f t="shared" ca="1" si="3"/>
        <v xml:space="preserve">      </v>
      </c>
    </row>
    <row r="53" spans="1:4">
      <c r="A53" s="207" t="str">
        <f t="shared" ca="1" si="0"/>
        <v/>
      </c>
      <c r="B53" s="207" t="str">
        <f t="shared" ca="1" si="1"/>
        <v/>
      </c>
      <c r="C53" s="203">
        <f t="shared" ca="1" si="2"/>
        <v>0</v>
      </c>
      <c r="D53" s="208" t="str">
        <f t="shared" ca="1" si="3"/>
        <v xml:space="preserve">      </v>
      </c>
    </row>
    <row r="54" spans="1:4">
      <c r="A54" s="207" t="str">
        <f t="shared" ca="1" si="0"/>
        <v/>
      </c>
      <c r="B54" s="207" t="str">
        <f t="shared" ca="1" si="1"/>
        <v/>
      </c>
      <c r="C54" s="203">
        <f t="shared" ca="1" si="2"/>
        <v>0</v>
      </c>
      <c r="D54" s="208" t="str">
        <f t="shared" ca="1" si="3"/>
        <v xml:space="preserve">      </v>
      </c>
    </row>
    <row r="55" spans="1:4">
      <c r="A55" s="207" t="str">
        <f t="shared" ca="1" si="0"/>
        <v/>
      </c>
      <c r="B55" s="207" t="str">
        <f t="shared" ca="1" si="1"/>
        <v/>
      </c>
      <c r="C55" s="203">
        <f t="shared" ca="1" si="2"/>
        <v>0</v>
      </c>
      <c r="D55" s="208" t="str">
        <f t="shared" ca="1" si="3"/>
        <v xml:space="preserve">      </v>
      </c>
    </row>
    <row r="56" spans="1:4">
      <c r="A56" s="207" t="str">
        <f t="shared" ca="1" si="0"/>
        <v/>
      </c>
      <c r="B56" s="207" t="str">
        <f t="shared" ca="1" si="1"/>
        <v/>
      </c>
      <c r="C56" s="203">
        <f t="shared" ca="1" si="2"/>
        <v>0</v>
      </c>
      <c r="D56" s="208" t="str">
        <f t="shared" ca="1" si="3"/>
        <v xml:space="preserve">      </v>
      </c>
    </row>
    <row r="57" spans="1:4">
      <c r="A57" s="207" t="str">
        <f t="shared" ca="1" si="0"/>
        <v/>
      </c>
      <c r="B57" s="207" t="str">
        <f t="shared" ca="1" si="1"/>
        <v/>
      </c>
      <c r="C57" s="203">
        <f t="shared" ca="1" si="2"/>
        <v>0</v>
      </c>
      <c r="D57" s="208" t="str">
        <f t="shared" ca="1" si="3"/>
        <v xml:space="preserve">      </v>
      </c>
    </row>
    <row r="58" spans="1:4">
      <c r="A58" s="207" t="str">
        <f t="shared" ca="1" si="0"/>
        <v/>
      </c>
      <c r="B58" s="207" t="str">
        <f t="shared" ca="1" si="1"/>
        <v/>
      </c>
      <c r="C58" s="203">
        <f t="shared" ca="1" si="2"/>
        <v>0</v>
      </c>
      <c r="D58" s="208" t="str">
        <f t="shared" ca="1" si="3"/>
        <v xml:space="preserve">      </v>
      </c>
    </row>
    <row r="59" spans="1:4">
      <c r="A59" s="207" t="str">
        <f t="shared" ca="1" si="0"/>
        <v/>
      </c>
      <c r="B59" s="207" t="str">
        <f t="shared" ca="1" si="1"/>
        <v/>
      </c>
      <c r="C59" s="203">
        <f t="shared" ca="1" si="2"/>
        <v>0</v>
      </c>
      <c r="D59" s="208" t="str">
        <f t="shared" ca="1" si="3"/>
        <v xml:space="preserve">      </v>
      </c>
    </row>
    <row r="60" spans="1:4">
      <c r="A60" s="207" t="str">
        <f t="shared" ca="1" si="0"/>
        <v/>
      </c>
      <c r="B60" s="207" t="str">
        <f t="shared" ca="1" si="1"/>
        <v/>
      </c>
      <c r="C60" s="203">
        <f t="shared" ca="1" si="2"/>
        <v>0</v>
      </c>
      <c r="D60" s="208" t="str">
        <f t="shared" ca="1" si="3"/>
        <v xml:space="preserve">      </v>
      </c>
    </row>
    <row r="61" spans="1:4">
      <c r="A61" s="207" t="str">
        <f t="shared" ca="1" si="0"/>
        <v/>
      </c>
      <c r="B61" s="207" t="str">
        <f t="shared" ca="1" si="1"/>
        <v/>
      </c>
      <c r="C61" s="203">
        <f t="shared" ca="1" si="2"/>
        <v>0</v>
      </c>
      <c r="D61" s="208" t="str">
        <f t="shared" ca="1" si="3"/>
        <v xml:space="preserve">      </v>
      </c>
    </row>
    <row r="62" spans="1:4">
      <c r="A62" s="207" t="str">
        <f t="shared" ca="1" si="0"/>
        <v/>
      </c>
      <c r="B62" s="207" t="str">
        <f t="shared" ca="1" si="1"/>
        <v/>
      </c>
      <c r="C62" s="203">
        <f t="shared" ca="1" si="2"/>
        <v>0</v>
      </c>
      <c r="D62" s="208" t="str">
        <f t="shared" ca="1" si="3"/>
        <v xml:space="preserve">      </v>
      </c>
    </row>
    <row r="63" spans="1:4">
      <c r="A63" s="207" t="str">
        <f t="shared" ca="1" si="0"/>
        <v/>
      </c>
      <c r="B63" s="207" t="str">
        <f t="shared" ca="1" si="1"/>
        <v/>
      </c>
      <c r="C63" s="203">
        <f t="shared" ca="1" si="2"/>
        <v>0</v>
      </c>
      <c r="D63" s="208" t="str">
        <f t="shared" ca="1" si="3"/>
        <v xml:space="preserve">      </v>
      </c>
    </row>
    <row r="64" spans="1:4">
      <c r="A64" s="207" t="str">
        <f t="shared" ca="1" si="0"/>
        <v/>
      </c>
      <c r="B64" s="207" t="str">
        <f t="shared" ca="1" si="1"/>
        <v/>
      </c>
      <c r="C64" s="203">
        <f t="shared" ca="1" si="2"/>
        <v>0</v>
      </c>
      <c r="D64" s="208" t="str">
        <f t="shared" ca="1" si="3"/>
        <v xml:space="preserve">      </v>
      </c>
    </row>
    <row r="65" spans="1:4">
      <c r="A65" s="207" t="str">
        <f t="shared" ca="1" si="0"/>
        <v/>
      </c>
      <c r="B65" s="207" t="str">
        <f t="shared" ca="1" si="1"/>
        <v/>
      </c>
      <c r="C65" s="203">
        <f t="shared" ca="1" si="2"/>
        <v>0</v>
      </c>
      <c r="D65" s="208" t="str">
        <f t="shared" ca="1" si="3"/>
        <v xml:space="preserve">      </v>
      </c>
    </row>
    <row r="66" spans="1:4">
      <c r="A66" s="207" t="str">
        <f t="shared" ca="1" si="0"/>
        <v/>
      </c>
      <c r="B66" s="207" t="str">
        <f t="shared" ca="1" si="1"/>
        <v/>
      </c>
      <c r="C66" s="203">
        <f t="shared" ca="1" si="2"/>
        <v>0</v>
      </c>
      <c r="D66" s="208" t="str">
        <f t="shared" ca="1" si="3"/>
        <v xml:space="preserve">      </v>
      </c>
    </row>
    <row r="67" spans="1:4">
      <c r="A67" s="207" t="str">
        <f t="shared" ref="A67:A130" ca="1" si="5">IF(ISNUMBER(VLOOKUP(ROW()-2,分帳項,1,FALSE)),VLOOKUP(ROW()-2,分帳項,13,FALSE),"")</f>
        <v/>
      </c>
      <c r="B67" s="207" t="str">
        <f t="shared" ref="B67:B130" ca="1" si="6">IF(ISNUMBER(VLOOKUP(ROW()-2,分帳項,1,FALSE)),VLOOKUP(ROW()-2,分帳項,15,FALSE),"")</f>
        <v/>
      </c>
      <c r="C67" s="203">
        <f t="shared" ca="1" si="2"/>
        <v>0</v>
      </c>
      <c r="D67" s="208" t="str">
        <f t="shared" ca="1" si="3"/>
        <v xml:space="preserve">      </v>
      </c>
    </row>
    <row r="68" spans="1:4">
      <c r="A68" s="207" t="str">
        <f t="shared" ca="1" si="5"/>
        <v/>
      </c>
      <c r="B68" s="207" t="str">
        <f t="shared" ca="1" si="6"/>
        <v/>
      </c>
      <c r="C68" s="203">
        <f t="shared" ref="C68:C131" ca="1" si="7">LEN(A68)</f>
        <v>0</v>
      </c>
      <c r="D68" s="208" t="str">
        <f t="shared" ca="1" si="3"/>
        <v xml:space="preserve">      </v>
      </c>
    </row>
    <row r="69" spans="1:4">
      <c r="A69" s="207" t="str">
        <f t="shared" ca="1" si="5"/>
        <v/>
      </c>
      <c r="B69" s="207" t="str">
        <f t="shared" ca="1" si="6"/>
        <v/>
      </c>
      <c r="C69" s="203">
        <f t="shared" ca="1" si="7"/>
        <v>0</v>
      </c>
      <c r="D69" s="208" t="str">
        <f t="shared" ca="1" si="3"/>
        <v xml:space="preserve">      </v>
      </c>
    </row>
    <row r="70" spans="1:4">
      <c r="A70" s="207" t="str">
        <f t="shared" ca="1" si="5"/>
        <v/>
      </c>
      <c r="B70" s="207" t="str">
        <f t="shared" ca="1" si="6"/>
        <v/>
      </c>
      <c r="C70" s="203">
        <f t="shared" ca="1" si="7"/>
        <v>0</v>
      </c>
      <c r="D70" s="208" t="str">
        <f t="shared" ca="1" si="3"/>
        <v xml:space="preserve">      </v>
      </c>
    </row>
    <row r="71" spans="1:4">
      <c r="A71" s="207" t="str">
        <f t="shared" ca="1" si="5"/>
        <v/>
      </c>
      <c r="B71" s="207" t="str">
        <f t="shared" ca="1" si="6"/>
        <v/>
      </c>
      <c r="C71" s="203">
        <f t="shared" ca="1" si="7"/>
        <v>0</v>
      </c>
      <c r="D71" s="208" t="str">
        <f t="shared" ca="1" si="3"/>
        <v xml:space="preserve">      </v>
      </c>
    </row>
    <row r="72" spans="1:4">
      <c r="A72" s="207" t="str">
        <f t="shared" ca="1" si="5"/>
        <v/>
      </c>
      <c r="B72" s="207" t="str">
        <f t="shared" ca="1" si="6"/>
        <v/>
      </c>
      <c r="C72" s="203">
        <f t="shared" ca="1" si="7"/>
        <v>0</v>
      </c>
      <c r="D72" s="208" t="str">
        <f t="shared" ref="D72:D135" ca="1" si="8">A72&amp;REPT(" ",6-LEN(A72))&amp;B72</f>
        <v xml:space="preserve">      </v>
      </c>
    </row>
    <row r="73" spans="1:4">
      <c r="A73" s="207" t="str">
        <f t="shared" ca="1" si="5"/>
        <v/>
      </c>
      <c r="B73" s="207" t="str">
        <f t="shared" ca="1" si="6"/>
        <v/>
      </c>
      <c r="C73" s="203">
        <f t="shared" ca="1" si="7"/>
        <v>0</v>
      </c>
      <c r="D73" s="208" t="str">
        <f t="shared" ca="1" si="8"/>
        <v xml:space="preserve">      </v>
      </c>
    </row>
    <row r="74" spans="1:4">
      <c r="A74" s="207" t="str">
        <f t="shared" ca="1" si="5"/>
        <v/>
      </c>
      <c r="B74" s="207" t="str">
        <f t="shared" ca="1" si="6"/>
        <v/>
      </c>
      <c r="C74" s="203">
        <f t="shared" ca="1" si="7"/>
        <v>0</v>
      </c>
      <c r="D74" s="208" t="str">
        <f t="shared" ca="1" si="8"/>
        <v xml:space="preserve">      </v>
      </c>
    </row>
    <row r="75" spans="1:4">
      <c r="A75" s="207" t="str">
        <f t="shared" ca="1" si="5"/>
        <v/>
      </c>
      <c r="B75" s="207" t="str">
        <f t="shared" ca="1" si="6"/>
        <v/>
      </c>
      <c r="C75" s="203">
        <f t="shared" ca="1" si="7"/>
        <v>0</v>
      </c>
      <c r="D75" s="208" t="str">
        <f t="shared" ca="1" si="8"/>
        <v xml:space="preserve">      </v>
      </c>
    </row>
    <row r="76" spans="1:4">
      <c r="A76" s="207" t="str">
        <f t="shared" ca="1" si="5"/>
        <v/>
      </c>
      <c r="B76" s="207" t="str">
        <f t="shared" ca="1" si="6"/>
        <v/>
      </c>
      <c r="C76" s="203">
        <f t="shared" ca="1" si="7"/>
        <v>0</v>
      </c>
      <c r="D76" s="208" t="str">
        <f t="shared" ca="1" si="8"/>
        <v xml:space="preserve">      </v>
      </c>
    </row>
    <row r="77" spans="1:4">
      <c r="A77" s="207" t="str">
        <f t="shared" ca="1" si="5"/>
        <v/>
      </c>
      <c r="B77" s="207" t="str">
        <f t="shared" ca="1" si="6"/>
        <v/>
      </c>
      <c r="C77" s="203">
        <f t="shared" ca="1" si="7"/>
        <v>0</v>
      </c>
      <c r="D77" s="208" t="str">
        <f t="shared" ca="1" si="8"/>
        <v xml:space="preserve">      </v>
      </c>
    </row>
    <row r="78" spans="1:4">
      <c r="A78" s="207" t="str">
        <f t="shared" ca="1" si="5"/>
        <v/>
      </c>
      <c r="B78" s="207" t="str">
        <f t="shared" ca="1" si="6"/>
        <v/>
      </c>
      <c r="C78" s="203">
        <f t="shared" ca="1" si="7"/>
        <v>0</v>
      </c>
      <c r="D78" s="208" t="str">
        <f t="shared" ca="1" si="8"/>
        <v xml:space="preserve">      </v>
      </c>
    </row>
    <row r="79" spans="1:4">
      <c r="A79" s="207" t="str">
        <f t="shared" ca="1" si="5"/>
        <v/>
      </c>
      <c r="B79" s="207" t="str">
        <f t="shared" ca="1" si="6"/>
        <v/>
      </c>
      <c r="C79" s="203">
        <f t="shared" ca="1" si="7"/>
        <v>0</v>
      </c>
      <c r="D79" s="208" t="str">
        <f t="shared" ca="1" si="8"/>
        <v xml:space="preserve">      </v>
      </c>
    </row>
    <row r="80" spans="1:4">
      <c r="A80" s="207" t="str">
        <f t="shared" ca="1" si="5"/>
        <v/>
      </c>
      <c r="B80" s="207" t="str">
        <f t="shared" ca="1" si="6"/>
        <v/>
      </c>
      <c r="C80" s="203">
        <f t="shared" ca="1" si="7"/>
        <v>0</v>
      </c>
      <c r="D80" s="208" t="str">
        <f t="shared" ca="1" si="8"/>
        <v xml:space="preserve">      </v>
      </c>
    </row>
    <row r="81" spans="1:4">
      <c r="A81" s="207" t="str">
        <f t="shared" ca="1" si="5"/>
        <v/>
      </c>
      <c r="B81" s="207" t="str">
        <f t="shared" ca="1" si="6"/>
        <v/>
      </c>
      <c r="C81" s="203">
        <f t="shared" ca="1" si="7"/>
        <v>0</v>
      </c>
      <c r="D81" s="208" t="str">
        <f t="shared" ca="1" si="8"/>
        <v xml:space="preserve">      </v>
      </c>
    </row>
    <row r="82" spans="1:4">
      <c r="A82" s="207" t="str">
        <f t="shared" ca="1" si="5"/>
        <v/>
      </c>
      <c r="B82" s="207" t="str">
        <f t="shared" ca="1" si="6"/>
        <v/>
      </c>
      <c r="C82" s="203">
        <f t="shared" ca="1" si="7"/>
        <v>0</v>
      </c>
      <c r="D82" s="208" t="str">
        <f t="shared" ca="1" si="8"/>
        <v xml:space="preserve">      </v>
      </c>
    </row>
    <row r="83" spans="1:4">
      <c r="A83" s="207" t="str">
        <f t="shared" ca="1" si="5"/>
        <v/>
      </c>
      <c r="B83" s="207" t="str">
        <f t="shared" ca="1" si="6"/>
        <v/>
      </c>
      <c r="C83" s="203">
        <f t="shared" ca="1" si="7"/>
        <v>0</v>
      </c>
      <c r="D83" s="208" t="str">
        <f t="shared" ca="1" si="8"/>
        <v xml:space="preserve">      </v>
      </c>
    </row>
    <row r="84" spans="1:4">
      <c r="A84" s="207" t="str">
        <f t="shared" ca="1" si="5"/>
        <v/>
      </c>
      <c r="B84" s="207" t="str">
        <f t="shared" ca="1" si="6"/>
        <v/>
      </c>
      <c r="C84" s="203">
        <f t="shared" ca="1" si="7"/>
        <v>0</v>
      </c>
      <c r="D84" s="208" t="str">
        <f t="shared" ca="1" si="8"/>
        <v xml:space="preserve">      </v>
      </c>
    </row>
    <row r="85" spans="1:4">
      <c r="A85" s="207" t="str">
        <f t="shared" ca="1" si="5"/>
        <v/>
      </c>
      <c r="B85" s="207" t="str">
        <f t="shared" ca="1" si="6"/>
        <v/>
      </c>
      <c r="C85" s="203">
        <f t="shared" ca="1" si="7"/>
        <v>0</v>
      </c>
      <c r="D85" s="208" t="str">
        <f t="shared" ca="1" si="8"/>
        <v xml:space="preserve">      </v>
      </c>
    </row>
    <row r="86" spans="1:4">
      <c r="A86" s="207" t="str">
        <f t="shared" ca="1" si="5"/>
        <v/>
      </c>
      <c r="B86" s="207" t="str">
        <f t="shared" ca="1" si="6"/>
        <v/>
      </c>
      <c r="C86" s="203">
        <f t="shared" ca="1" si="7"/>
        <v>0</v>
      </c>
      <c r="D86" s="208" t="str">
        <f t="shared" ca="1" si="8"/>
        <v xml:space="preserve">      </v>
      </c>
    </row>
    <row r="87" spans="1:4">
      <c r="A87" s="207" t="str">
        <f t="shared" ca="1" si="5"/>
        <v/>
      </c>
      <c r="B87" s="207" t="str">
        <f t="shared" ca="1" si="6"/>
        <v/>
      </c>
      <c r="C87" s="203">
        <f t="shared" ca="1" si="7"/>
        <v>0</v>
      </c>
      <c r="D87" s="208" t="str">
        <f t="shared" ca="1" si="8"/>
        <v xml:space="preserve">      </v>
      </c>
    </row>
    <row r="88" spans="1:4">
      <c r="A88" s="207" t="str">
        <f t="shared" ca="1" si="5"/>
        <v/>
      </c>
      <c r="B88" s="207" t="str">
        <f t="shared" ca="1" si="6"/>
        <v/>
      </c>
      <c r="C88" s="203">
        <f t="shared" ca="1" si="7"/>
        <v>0</v>
      </c>
      <c r="D88" s="208" t="str">
        <f t="shared" ca="1" si="8"/>
        <v xml:space="preserve">      </v>
      </c>
    </row>
    <row r="89" spans="1:4">
      <c r="A89" s="207" t="str">
        <f t="shared" ca="1" si="5"/>
        <v/>
      </c>
      <c r="B89" s="207" t="str">
        <f t="shared" ca="1" si="6"/>
        <v/>
      </c>
      <c r="C89" s="203">
        <f t="shared" ca="1" si="7"/>
        <v>0</v>
      </c>
      <c r="D89" s="208" t="str">
        <f t="shared" ca="1" si="8"/>
        <v xml:space="preserve">      </v>
      </c>
    </row>
    <row r="90" spans="1:4">
      <c r="A90" s="207" t="str">
        <f t="shared" ca="1" si="5"/>
        <v/>
      </c>
      <c r="B90" s="207" t="str">
        <f t="shared" ca="1" si="6"/>
        <v/>
      </c>
      <c r="C90" s="203">
        <f t="shared" ca="1" si="7"/>
        <v>0</v>
      </c>
      <c r="D90" s="208" t="str">
        <f t="shared" ca="1" si="8"/>
        <v xml:space="preserve">      </v>
      </c>
    </row>
    <row r="91" spans="1:4">
      <c r="A91" s="207" t="str">
        <f t="shared" ca="1" si="5"/>
        <v/>
      </c>
      <c r="B91" s="207" t="str">
        <f t="shared" ca="1" si="6"/>
        <v/>
      </c>
      <c r="C91" s="203">
        <f t="shared" ca="1" si="7"/>
        <v>0</v>
      </c>
      <c r="D91" s="208" t="str">
        <f t="shared" ca="1" si="8"/>
        <v xml:space="preserve">      </v>
      </c>
    </row>
    <row r="92" spans="1:4">
      <c r="A92" s="207" t="str">
        <f t="shared" ca="1" si="5"/>
        <v/>
      </c>
      <c r="B92" s="207" t="str">
        <f t="shared" ca="1" si="6"/>
        <v/>
      </c>
      <c r="C92" s="203">
        <f t="shared" ca="1" si="7"/>
        <v>0</v>
      </c>
      <c r="D92" s="208" t="str">
        <f t="shared" ca="1" si="8"/>
        <v xml:space="preserve">      </v>
      </c>
    </row>
    <row r="93" spans="1:4">
      <c r="A93" s="207" t="str">
        <f t="shared" ca="1" si="5"/>
        <v/>
      </c>
      <c r="B93" s="207" t="str">
        <f t="shared" ca="1" si="6"/>
        <v/>
      </c>
      <c r="C93" s="203">
        <f t="shared" ca="1" si="7"/>
        <v>0</v>
      </c>
      <c r="D93" s="208" t="str">
        <f t="shared" ca="1" si="8"/>
        <v xml:space="preserve">      </v>
      </c>
    </row>
    <row r="94" spans="1:4">
      <c r="A94" s="207" t="str">
        <f t="shared" ca="1" si="5"/>
        <v/>
      </c>
      <c r="B94" s="207" t="str">
        <f t="shared" ca="1" si="6"/>
        <v/>
      </c>
      <c r="C94" s="203">
        <f t="shared" ca="1" si="7"/>
        <v>0</v>
      </c>
      <c r="D94" s="208" t="str">
        <f t="shared" ca="1" si="8"/>
        <v xml:space="preserve">      </v>
      </c>
    </row>
    <row r="95" spans="1:4">
      <c r="A95" s="207" t="str">
        <f t="shared" ca="1" si="5"/>
        <v/>
      </c>
      <c r="B95" s="207" t="str">
        <f t="shared" ca="1" si="6"/>
        <v/>
      </c>
      <c r="C95" s="203">
        <f t="shared" ca="1" si="7"/>
        <v>0</v>
      </c>
      <c r="D95" s="208" t="str">
        <f t="shared" ca="1" si="8"/>
        <v xml:space="preserve">      </v>
      </c>
    </row>
    <row r="96" spans="1:4">
      <c r="A96" s="207" t="str">
        <f t="shared" ca="1" si="5"/>
        <v/>
      </c>
      <c r="B96" s="207" t="str">
        <f t="shared" ca="1" si="6"/>
        <v/>
      </c>
      <c r="C96" s="203">
        <f t="shared" ca="1" si="7"/>
        <v>0</v>
      </c>
      <c r="D96" s="208" t="str">
        <f t="shared" ca="1" si="8"/>
        <v xml:space="preserve">      </v>
      </c>
    </row>
    <row r="97" spans="1:4">
      <c r="A97" s="207" t="str">
        <f t="shared" ca="1" si="5"/>
        <v/>
      </c>
      <c r="B97" s="207" t="str">
        <f t="shared" ca="1" si="6"/>
        <v/>
      </c>
      <c r="C97" s="203">
        <f t="shared" ca="1" si="7"/>
        <v>0</v>
      </c>
      <c r="D97" s="208" t="str">
        <f t="shared" ca="1" si="8"/>
        <v xml:space="preserve">      </v>
      </c>
    </row>
    <row r="98" spans="1:4">
      <c r="A98" s="207" t="str">
        <f t="shared" ca="1" si="5"/>
        <v/>
      </c>
      <c r="B98" s="207" t="str">
        <f t="shared" ca="1" si="6"/>
        <v/>
      </c>
      <c r="C98" s="203">
        <f t="shared" ca="1" si="7"/>
        <v>0</v>
      </c>
      <c r="D98" s="208" t="str">
        <f t="shared" ca="1" si="8"/>
        <v xml:space="preserve">      </v>
      </c>
    </row>
    <row r="99" spans="1:4">
      <c r="A99" s="207" t="str">
        <f t="shared" ca="1" si="5"/>
        <v/>
      </c>
      <c r="B99" s="207" t="str">
        <f t="shared" ca="1" si="6"/>
        <v/>
      </c>
      <c r="C99" s="203">
        <f t="shared" ca="1" si="7"/>
        <v>0</v>
      </c>
      <c r="D99" s="208" t="str">
        <f t="shared" ca="1" si="8"/>
        <v xml:space="preserve">      </v>
      </c>
    </row>
    <row r="100" spans="1:4">
      <c r="A100" s="207" t="str">
        <f t="shared" ca="1" si="5"/>
        <v/>
      </c>
      <c r="B100" s="207" t="str">
        <f t="shared" ca="1" si="6"/>
        <v/>
      </c>
      <c r="C100" s="203">
        <f t="shared" ca="1" si="7"/>
        <v>0</v>
      </c>
      <c r="D100" s="208" t="str">
        <f t="shared" ca="1" si="8"/>
        <v xml:space="preserve">      </v>
      </c>
    </row>
    <row r="101" spans="1:4">
      <c r="A101" s="207" t="str">
        <f t="shared" ca="1" si="5"/>
        <v/>
      </c>
      <c r="B101" s="207" t="str">
        <f t="shared" ca="1" si="6"/>
        <v/>
      </c>
      <c r="C101" s="203">
        <f t="shared" ca="1" si="7"/>
        <v>0</v>
      </c>
      <c r="D101" s="208" t="str">
        <f t="shared" ca="1" si="8"/>
        <v xml:space="preserve">      </v>
      </c>
    </row>
    <row r="102" spans="1:4">
      <c r="A102" s="207" t="str">
        <f t="shared" ca="1" si="5"/>
        <v/>
      </c>
      <c r="B102" s="207" t="str">
        <f t="shared" ca="1" si="6"/>
        <v/>
      </c>
      <c r="C102" s="203">
        <f t="shared" ca="1" si="7"/>
        <v>0</v>
      </c>
      <c r="D102" s="208" t="str">
        <f t="shared" ca="1" si="8"/>
        <v xml:space="preserve">      </v>
      </c>
    </row>
    <row r="103" spans="1:4">
      <c r="A103" s="207" t="str">
        <f t="shared" ca="1" si="5"/>
        <v/>
      </c>
      <c r="B103" s="207" t="str">
        <f t="shared" ca="1" si="6"/>
        <v/>
      </c>
      <c r="C103" s="203">
        <f t="shared" ca="1" si="7"/>
        <v>0</v>
      </c>
      <c r="D103" s="208" t="str">
        <f t="shared" ca="1" si="8"/>
        <v xml:space="preserve">      </v>
      </c>
    </row>
    <row r="104" spans="1:4">
      <c r="A104" s="207" t="str">
        <f t="shared" ca="1" si="5"/>
        <v/>
      </c>
      <c r="B104" s="207" t="str">
        <f t="shared" ca="1" si="6"/>
        <v/>
      </c>
      <c r="C104" s="203">
        <f t="shared" ca="1" si="7"/>
        <v>0</v>
      </c>
      <c r="D104" s="208" t="str">
        <f t="shared" ca="1" si="8"/>
        <v xml:space="preserve">      </v>
      </c>
    </row>
    <row r="105" spans="1:4">
      <c r="A105" s="207" t="str">
        <f t="shared" ca="1" si="5"/>
        <v/>
      </c>
      <c r="B105" s="207" t="str">
        <f t="shared" ca="1" si="6"/>
        <v/>
      </c>
      <c r="C105" s="203">
        <f t="shared" ca="1" si="7"/>
        <v>0</v>
      </c>
      <c r="D105" s="208" t="str">
        <f t="shared" ca="1" si="8"/>
        <v xml:space="preserve">      </v>
      </c>
    </row>
    <row r="106" spans="1:4">
      <c r="A106" s="207" t="str">
        <f t="shared" ca="1" si="5"/>
        <v/>
      </c>
      <c r="B106" s="207" t="str">
        <f t="shared" ca="1" si="6"/>
        <v/>
      </c>
      <c r="C106" s="203">
        <f t="shared" ca="1" si="7"/>
        <v>0</v>
      </c>
      <c r="D106" s="208" t="str">
        <f t="shared" ca="1" si="8"/>
        <v xml:space="preserve">      </v>
      </c>
    </row>
    <row r="107" spans="1:4">
      <c r="A107" s="207" t="str">
        <f t="shared" ca="1" si="5"/>
        <v/>
      </c>
      <c r="B107" s="207" t="str">
        <f t="shared" ca="1" si="6"/>
        <v/>
      </c>
      <c r="C107" s="203">
        <f t="shared" ca="1" si="7"/>
        <v>0</v>
      </c>
      <c r="D107" s="208" t="str">
        <f t="shared" ca="1" si="8"/>
        <v xml:space="preserve">      </v>
      </c>
    </row>
    <row r="108" spans="1:4">
      <c r="A108" s="207" t="str">
        <f t="shared" ca="1" si="5"/>
        <v/>
      </c>
      <c r="B108" s="207" t="str">
        <f t="shared" ca="1" si="6"/>
        <v/>
      </c>
      <c r="C108" s="203">
        <f t="shared" ca="1" si="7"/>
        <v>0</v>
      </c>
      <c r="D108" s="208" t="str">
        <f t="shared" ca="1" si="8"/>
        <v xml:space="preserve">      </v>
      </c>
    </row>
    <row r="109" spans="1:4">
      <c r="A109" s="207" t="str">
        <f t="shared" ca="1" si="5"/>
        <v/>
      </c>
      <c r="B109" s="207" t="str">
        <f t="shared" ca="1" si="6"/>
        <v/>
      </c>
      <c r="C109" s="203">
        <f t="shared" ca="1" si="7"/>
        <v>0</v>
      </c>
      <c r="D109" s="208" t="str">
        <f t="shared" ca="1" si="8"/>
        <v xml:space="preserve">      </v>
      </c>
    </row>
    <row r="110" spans="1:4">
      <c r="A110" s="207" t="str">
        <f t="shared" ca="1" si="5"/>
        <v/>
      </c>
      <c r="B110" s="207" t="str">
        <f t="shared" ca="1" si="6"/>
        <v/>
      </c>
      <c r="C110" s="203">
        <f t="shared" ca="1" si="7"/>
        <v>0</v>
      </c>
      <c r="D110" s="208" t="str">
        <f t="shared" ca="1" si="8"/>
        <v xml:space="preserve">      </v>
      </c>
    </row>
    <row r="111" spans="1:4">
      <c r="A111" s="207" t="str">
        <f t="shared" ca="1" si="5"/>
        <v/>
      </c>
      <c r="B111" s="207" t="str">
        <f t="shared" ca="1" si="6"/>
        <v/>
      </c>
      <c r="C111" s="203">
        <f t="shared" ca="1" si="7"/>
        <v>0</v>
      </c>
      <c r="D111" s="208" t="str">
        <f t="shared" ca="1" si="8"/>
        <v xml:space="preserve">      </v>
      </c>
    </row>
    <row r="112" spans="1:4">
      <c r="A112" s="207" t="str">
        <f t="shared" ca="1" si="5"/>
        <v/>
      </c>
      <c r="B112" s="207" t="str">
        <f t="shared" ca="1" si="6"/>
        <v/>
      </c>
      <c r="C112" s="203">
        <f t="shared" ca="1" si="7"/>
        <v>0</v>
      </c>
      <c r="D112" s="208" t="str">
        <f t="shared" ca="1" si="8"/>
        <v xml:space="preserve">      </v>
      </c>
    </row>
    <row r="113" spans="1:4">
      <c r="A113" s="207" t="str">
        <f t="shared" ca="1" si="5"/>
        <v/>
      </c>
      <c r="B113" s="207" t="str">
        <f t="shared" ca="1" si="6"/>
        <v/>
      </c>
      <c r="C113" s="203">
        <f t="shared" ca="1" si="7"/>
        <v>0</v>
      </c>
      <c r="D113" s="208" t="str">
        <f t="shared" ca="1" si="8"/>
        <v xml:space="preserve">      </v>
      </c>
    </row>
    <row r="114" spans="1:4">
      <c r="A114" s="207" t="str">
        <f t="shared" ca="1" si="5"/>
        <v/>
      </c>
      <c r="B114" s="207" t="str">
        <f t="shared" ca="1" si="6"/>
        <v/>
      </c>
      <c r="C114" s="203">
        <f t="shared" ca="1" si="7"/>
        <v>0</v>
      </c>
      <c r="D114" s="208" t="str">
        <f t="shared" ca="1" si="8"/>
        <v xml:space="preserve">      </v>
      </c>
    </row>
    <row r="115" spans="1:4">
      <c r="A115" s="207" t="str">
        <f t="shared" ca="1" si="5"/>
        <v/>
      </c>
      <c r="B115" s="207" t="str">
        <f t="shared" ca="1" si="6"/>
        <v/>
      </c>
      <c r="C115" s="203">
        <f t="shared" ca="1" si="7"/>
        <v>0</v>
      </c>
      <c r="D115" s="208" t="str">
        <f t="shared" ca="1" si="8"/>
        <v xml:space="preserve">      </v>
      </c>
    </row>
    <row r="116" spans="1:4">
      <c r="A116" s="207" t="str">
        <f t="shared" ca="1" si="5"/>
        <v/>
      </c>
      <c r="B116" s="207" t="str">
        <f t="shared" ca="1" si="6"/>
        <v/>
      </c>
      <c r="C116" s="203">
        <f t="shared" ca="1" si="7"/>
        <v>0</v>
      </c>
      <c r="D116" s="208" t="str">
        <f t="shared" ca="1" si="8"/>
        <v xml:space="preserve">      </v>
      </c>
    </row>
    <row r="117" spans="1:4">
      <c r="A117" s="207" t="str">
        <f t="shared" ca="1" si="5"/>
        <v/>
      </c>
      <c r="B117" s="207" t="str">
        <f t="shared" ca="1" si="6"/>
        <v/>
      </c>
      <c r="C117" s="203">
        <f t="shared" ca="1" si="7"/>
        <v>0</v>
      </c>
      <c r="D117" s="208" t="str">
        <f t="shared" ca="1" si="8"/>
        <v xml:space="preserve">      </v>
      </c>
    </row>
    <row r="118" spans="1:4">
      <c r="A118" s="207" t="str">
        <f t="shared" ca="1" si="5"/>
        <v/>
      </c>
      <c r="B118" s="207" t="str">
        <f t="shared" ca="1" si="6"/>
        <v/>
      </c>
      <c r="C118" s="203">
        <f t="shared" ca="1" si="7"/>
        <v>0</v>
      </c>
      <c r="D118" s="208" t="str">
        <f t="shared" ca="1" si="8"/>
        <v xml:space="preserve">      </v>
      </c>
    </row>
    <row r="119" spans="1:4">
      <c r="A119" s="207" t="str">
        <f t="shared" ca="1" si="5"/>
        <v/>
      </c>
      <c r="B119" s="207" t="str">
        <f t="shared" ca="1" si="6"/>
        <v/>
      </c>
      <c r="C119" s="203">
        <f t="shared" ca="1" si="7"/>
        <v>0</v>
      </c>
      <c r="D119" s="208" t="str">
        <f t="shared" ca="1" si="8"/>
        <v xml:space="preserve">      </v>
      </c>
    </row>
    <row r="120" spans="1:4">
      <c r="A120" s="207" t="str">
        <f t="shared" ca="1" si="5"/>
        <v/>
      </c>
      <c r="B120" s="207" t="str">
        <f t="shared" ca="1" si="6"/>
        <v/>
      </c>
      <c r="C120" s="203">
        <f t="shared" ca="1" si="7"/>
        <v>0</v>
      </c>
      <c r="D120" s="208" t="str">
        <f t="shared" ca="1" si="8"/>
        <v xml:space="preserve">      </v>
      </c>
    </row>
    <row r="121" spans="1:4">
      <c r="A121" s="207" t="str">
        <f t="shared" ca="1" si="5"/>
        <v/>
      </c>
      <c r="B121" s="207" t="str">
        <f t="shared" ca="1" si="6"/>
        <v/>
      </c>
      <c r="C121" s="203">
        <f t="shared" ca="1" si="7"/>
        <v>0</v>
      </c>
      <c r="D121" s="208" t="str">
        <f t="shared" ca="1" si="8"/>
        <v xml:space="preserve">      </v>
      </c>
    </row>
    <row r="122" spans="1:4">
      <c r="A122" s="207" t="str">
        <f t="shared" ca="1" si="5"/>
        <v/>
      </c>
      <c r="B122" s="207" t="str">
        <f t="shared" ca="1" si="6"/>
        <v/>
      </c>
      <c r="C122" s="203">
        <f t="shared" ca="1" si="7"/>
        <v>0</v>
      </c>
      <c r="D122" s="208" t="str">
        <f t="shared" ca="1" si="8"/>
        <v xml:space="preserve">      </v>
      </c>
    </row>
    <row r="123" spans="1:4">
      <c r="A123" s="207" t="str">
        <f t="shared" ca="1" si="5"/>
        <v/>
      </c>
      <c r="B123" s="207" t="str">
        <f t="shared" ca="1" si="6"/>
        <v/>
      </c>
      <c r="C123" s="203">
        <f t="shared" ca="1" si="7"/>
        <v>0</v>
      </c>
      <c r="D123" s="208" t="str">
        <f t="shared" ca="1" si="8"/>
        <v xml:space="preserve">      </v>
      </c>
    </row>
    <row r="124" spans="1:4">
      <c r="A124" s="207" t="str">
        <f t="shared" ca="1" si="5"/>
        <v/>
      </c>
      <c r="B124" s="207" t="str">
        <f t="shared" ca="1" si="6"/>
        <v/>
      </c>
      <c r="C124" s="203">
        <f t="shared" ca="1" si="7"/>
        <v>0</v>
      </c>
      <c r="D124" s="208" t="str">
        <f t="shared" ca="1" si="8"/>
        <v xml:space="preserve">      </v>
      </c>
    </row>
    <row r="125" spans="1:4">
      <c r="A125" s="207" t="str">
        <f t="shared" ca="1" si="5"/>
        <v/>
      </c>
      <c r="B125" s="207" t="str">
        <f t="shared" ca="1" si="6"/>
        <v/>
      </c>
      <c r="C125" s="203">
        <f t="shared" ca="1" si="7"/>
        <v>0</v>
      </c>
      <c r="D125" s="208" t="str">
        <f t="shared" ca="1" si="8"/>
        <v xml:space="preserve">      </v>
      </c>
    </row>
    <row r="126" spans="1:4">
      <c r="A126" s="207" t="str">
        <f t="shared" ca="1" si="5"/>
        <v/>
      </c>
      <c r="B126" s="207" t="str">
        <f t="shared" ca="1" si="6"/>
        <v/>
      </c>
      <c r="C126" s="203">
        <f t="shared" ca="1" si="7"/>
        <v>0</v>
      </c>
      <c r="D126" s="208" t="str">
        <f t="shared" ca="1" si="8"/>
        <v xml:space="preserve">      </v>
      </c>
    </row>
    <row r="127" spans="1:4">
      <c r="A127" s="207" t="str">
        <f t="shared" ca="1" si="5"/>
        <v/>
      </c>
      <c r="B127" s="207" t="str">
        <f t="shared" ca="1" si="6"/>
        <v/>
      </c>
      <c r="C127" s="203">
        <f t="shared" ca="1" si="7"/>
        <v>0</v>
      </c>
      <c r="D127" s="208" t="str">
        <f t="shared" ca="1" si="8"/>
        <v xml:space="preserve">      </v>
      </c>
    </row>
    <row r="128" spans="1:4">
      <c r="A128" s="207" t="str">
        <f t="shared" ca="1" si="5"/>
        <v/>
      </c>
      <c r="B128" s="207" t="str">
        <f t="shared" ca="1" si="6"/>
        <v/>
      </c>
      <c r="C128" s="203">
        <f t="shared" ca="1" si="7"/>
        <v>0</v>
      </c>
      <c r="D128" s="208" t="str">
        <f t="shared" ca="1" si="8"/>
        <v xml:space="preserve">      </v>
      </c>
    </row>
    <row r="129" spans="1:4">
      <c r="A129" s="207" t="str">
        <f t="shared" ca="1" si="5"/>
        <v/>
      </c>
      <c r="B129" s="207" t="str">
        <f t="shared" ca="1" si="6"/>
        <v/>
      </c>
      <c r="C129" s="203">
        <f t="shared" ca="1" si="7"/>
        <v>0</v>
      </c>
      <c r="D129" s="208" t="str">
        <f t="shared" ca="1" si="8"/>
        <v xml:space="preserve">      </v>
      </c>
    </row>
    <row r="130" spans="1:4">
      <c r="A130" s="207" t="str">
        <f t="shared" ca="1" si="5"/>
        <v/>
      </c>
      <c r="B130" s="207" t="str">
        <f t="shared" ca="1" si="6"/>
        <v/>
      </c>
      <c r="C130" s="203">
        <f t="shared" ca="1" si="7"/>
        <v>0</v>
      </c>
      <c r="D130" s="208" t="str">
        <f t="shared" ca="1" si="8"/>
        <v xml:space="preserve">      </v>
      </c>
    </row>
    <row r="131" spans="1:4">
      <c r="A131" s="207" t="str">
        <f t="shared" ref="A131:A194" ca="1" si="9">IF(ISNUMBER(VLOOKUP(ROW()-2,分帳項,1,FALSE)),VLOOKUP(ROW()-2,分帳項,13,FALSE),"")</f>
        <v/>
      </c>
      <c r="B131" s="207" t="str">
        <f t="shared" ref="B131:B194" ca="1" si="10">IF(ISNUMBER(VLOOKUP(ROW()-2,分帳項,1,FALSE)),VLOOKUP(ROW()-2,分帳項,15,FALSE),"")</f>
        <v/>
      </c>
      <c r="C131" s="203">
        <f t="shared" ca="1" si="7"/>
        <v>0</v>
      </c>
      <c r="D131" s="208" t="str">
        <f t="shared" ca="1" si="8"/>
        <v xml:space="preserve">      </v>
      </c>
    </row>
    <row r="132" spans="1:4">
      <c r="A132" s="207" t="str">
        <f t="shared" ca="1" si="9"/>
        <v/>
      </c>
      <c r="B132" s="207" t="str">
        <f t="shared" ca="1" si="10"/>
        <v/>
      </c>
      <c r="C132" s="203">
        <f t="shared" ref="C132:C195" ca="1" si="11">LEN(A132)</f>
        <v>0</v>
      </c>
      <c r="D132" s="208" t="str">
        <f t="shared" ca="1" si="8"/>
        <v xml:space="preserve">      </v>
      </c>
    </row>
    <row r="133" spans="1:4">
      <c r="A133" s="207" t="str">
        <f t="shared" ca="1" si="9"/>
        <v/>
      </c>
      <c r="B133" s="207" t="str">
        <f t="shared" ca="1" si="10"/>
        <v/>
      </c>
      <c r="C133" s="203">
        <f t="shared" ca="1" si="11"/>
        <v>0</v>
      </c>
      <c r="D133" s="208" t="str">
        <f t="shared" ca="1" si="8"/>
        <v xml:space="preserve">      </v>
      </c>
    </row>
    <row r="134" spans="1:4">
      <c r="A134" s="207" t="str">
        <f t="shared" ca="1" si="9"/>
        <v/>
      </c>
      <c r="B134" s="207" t="str">
        <f t="shared" ca="1" si="10"/>
        <v/>
      </c>
      <c r="C134" s="203">
        <f t="shared" ca="1" si="11"/>
        <v>0</v>
      </c>
      <c r="D134" s="208" t="str">
        <f t="shared" ca="1" si="8"/>
        <v xml:space="preserve">      </v>
      </c>
    </row>
    <row r="135" spans="1:4">
      <c r="A135" s="207" t="str">
        <f t="shared" ca="1" si="9"/>
        <v/>
      </c>
      <c r="B135" s="207" t="str">
        <f t="shared" ca="1" si="10"/>
        <v/>
      </c>
      <c r="C135" s="203">
        <f t="shared" ca="1" si="11"/>
        <v>0</v>
      </c>
      <c r="D135" s="208" t="str">
        <f t="shared" ca="1" si="8"/>
        <v xml:space="preserve">      </v>
      </c>
    </row>
    <row r="136" spans="1:4">
      <c r="A136" s="207" t="str">
        <f t="shared" ca="1" si="9"/>
        <v/>
      </c>
      <c r="B136" s="207" t="str">
        <f t="shared" ca="1" si="10"/>
        <v/>
      </c>
      <c r="C136" s="203">
        <f t="shared" ca="1" si="11"/>
        <v>0</v>
      </c>
      <c r="D136" s="208" t="str">
        <f t="shared" ref="D136:D199" ca="1" si="12">A136&amp;REPT(" ",6-LEN(A136))&amp;B136</f>
        <v xml:space="preserve">      </v>
      </c>
    </row>
    <row r="137" spans="1:4">
      <c r="A137" s="207" t="str">
        <f t="shared" ca="1" si="9"/>
        <v/>
      </c>
      <c r="B137" s="207" t="str">
        <f t="shared" ca="1" si="10"/>
        <v/>
      </c>
      <c r="C137" s="203">
        <f t="shared" ca="1" si="11"/>
        <v>0</v>
      </c>
      <c r="D137" s="208" t="str">
        <f t="shared" ca="1" si="12"/>
        <v xml:space="preserve">      </v>
      </c>
    </row>
    <row r="138" spans="1:4">
      <c r="A138" s="207" t="str">
        <f t="shared" ca="1" si="9"/>
        <v/>
      </c>
      <c r="B138" s="207" t="str">
        <f t="shared" ca="1" si="10"/>
        <v/>
      </c>
      <c r="C138" s="203">
        <f t="shared" ca="1" si="11"/>
        <v>0</v>
      </c>
      <c r="D138" s="208" t="str">
        <f t="shared" ca="1" si="12"/>
        <v xml:space="preserve">      </v>
      </c>
    </row>
    <row r="139" spans="1:4">
      <c r="A139" s="207" t="str">
        <f t="shared" ca="1" si="9"/>
        <v/>
      </c>
      <c r="B139" s="207" t="str">
        <f t="shared" ca="1" si="10"/>
        <v/>
      </c>
      <c r="C139" s="203">
        <f t="shared" ca="1" si="11"/>
        <v>0</v>
      </c>
      <c r="D139" s="208" t="str">
        <f t="shared" ca="1" si="12"/>
        <v xml:space="preserve">      </v>
      </c>
    </row>
    <row r="140" spans="1:4">
      <c r="A140" s="207" t="str">
        <f t="shared" ca="1" si="9"/>
        <v/>
      </c>
      <c r="B140" s="207" t="str">
        <f t="shared" ca="1" si="10"/>
        <v/>
      </c>
      <c r="C140" s="203">
        <f t="shared" ca="1" si="11"/>
        <v>0</v>
      </c>
      <c r="D140" s="208" t="str">
        <f t="shared" ca="1" si="12"/>
        <v xml:space="preserve">      </v>
      </c>
    </row>
    <row r="141" spans="1:4">
      <c r="A141" s="207" t="str">
        <f t="shared" ca="1" si="9"/>
        <v/>
      </c>
      <c r="B141" s="207" t="str">
        <f t="shared" ca="1" si="10"/>
        <v/>
      </c>
      <c r="C141" s="203">
        <f t="shared" ca="1" si="11"/>
        <v>0</v>
      </c>
      <c r="D141" s="208" t="str">
        <f t="shared" ca="1" si="12"/>
        <v xml:space="preserve">      </v>
      </c>
    </row>
    <row r="142" spans="1:4">
      <c r="A142" s="207" t="str">
        <f t="shared" ca="1" si="9"/>
        <v/>
      </c>
      <c r="B142" s="207" t="str">
        <f t="shared" ca="1" si="10"/>
        <v/>
      </c>
      <c r="C142" s="203">
        <f t="shared" ca="1" si="11"/>
        <v>0</v>
      </c>
      <c r="D142" s="208" t="str">
        <f t="shared" ca="1" si="12"/>
        <v xml:space="preserve">      </v>
      </c>
    </row>
    <row r="143" spans="1:4">
      <c r="A143" s="207" t="str">
        <f t="shared" ca="1" si="9"/>
        <v/>
      </c>
      <c r="B143" s="207" t="str">
        <f t="shared" ca="1" si="10"/>
        <v/>
      </c>
      <c r="C143" s="203">
        <f t="shared" ca="1" si="11"/>
        <v>0</v>
      </c>
      <c r="D143" s="208" t="str">
        <f t="shared" ca="1" si="12"/>
        <v xml:space="preserve">      </v>
      </c>
    </row>
    <row r="144" spans="1:4">
      <c r="A144" s="207" t="str">
        <f t="shared" ca="1" si="9"/>
        <v/>
      </c>
      <c r="B144" s="207" t="str">
        <f t="shared" ca="1" si="10"/>
        <v/>
      </c>
      <c r="C144" s="203">
        <f t="shared" ca="1" si="11"/>
        <v>0</v>
      </c>
      <c r="D144" s="208" t="str">
        <f t="shared" ca="1" si="12"/>
        <v xml:space="preserve">      </v>
      </c>
    </row>
    <row r="145" spans="1:4">
      <c r="A145" s="207" t="str">
        <f t="shared" ca="1" si="9"/>
        <v/>
      </c>
      <c r="B145" s="207" t="str">
        <f t="shared" ca="1" si="10"/>
        <v/>
      </c>
      <c r="C145" s="203">
        <f t="shared" ca="1" si="11"/>
        <v>0</v>
      </c>
      <c r="D145" s="208" t="str">
        <f t="shared" ca="1" si="12"/>
        <v xml:space="preserve">      </v>
      </c>
    </row>
    <row r="146" spans="1:4">
      <c r="A146" s="207" t="str">
        <f t="shared" ca="1" si="9"/>
        <v/>
      </c>
      <c r="B146" s="207" t="str">
        <f t="shared" ca="1" si="10"/>
        <v/>
      </c>
      <c r="C146" s="203">
        <f t="shared" ca="1" si="11"/>
        <v>0</v>
      </c>
      <c r="D146" s="208" t="str">
        <f t="shared" ca="1" si="12"/>
        <v xml:space="preserve">      </v>
      </c>
    </row>
    <row r="147" spans="1:4">
      <c r="A147" s="207" t="str">
        <f t="shared" ca="1" si="9"/>
        <v/>
      </c>
      <c r="B147" s="207" t="str">
        <f t="shared" ca="1" si="10"/>
        <v/>
      </c>
      <c r="C147" s="203">
        <f t="shared" ca="1" si="11"/>
        <v>0</v>
      </c>
      <c r="D147" s="208" t="str">
        <f t="shared" ca="1" si="12"/>
        <v xml:space="preserve">      </v>
      </c>
    </row>
    <row r="148" spans="1:4">
      <c r="A148" s="207" t="str">
        <f t="shared" ca="1" si="9"/>
        <v/>
      </c>
      <c r="B148" s="207" t="str">
        <f t="shared" ca="1" si="10"/>
        <v/>
      </c>
      <c r="C148" s="203">
        <f t="shared" ca="1" si="11"/>
        <v>0</v>
      </c>
      <c r="D148" s="208" t="str">
        <f t="shared" ca="1" si="12"/>
        <v xml:space="preserve">      </v>
      </c>
    </row>
    <row r="149" spans="1:4">
      <c r="A149" s="207" t="str">
        <f t="shared" ca="1" si="9"/>
        <v/>
      </c>
      <c r="B149" s="207" t="str">
        <f t="shared" ca="1" si="10"/>
        <v/>
      </c>
      <c r="C149" s="203">
        <f t="shared" ca="1" si="11"/>
        <v>0</v>
      </c>
      <c r="D149" s="208" t="str">
        <f t="shared" ca="1" si="12"/>
        <v xml:space="preserve">      </v>
      </c>
    </row>
    <row r="150" spans="1:4">
      <c r="A150" s="207" t="str">
        <f t="shared" ca="1" si="9"/>
        <v/>
      </c>
      <c r="B150" s="207" t="str">
        <f t="shared" ca="1" si="10"/>
        <v/>
      </c>
      <c r="C150" s="203">
        <f t="shared" ca="1" si="11"/>
        <v>0</v>
      </c>
      <c r="D150" s="208" t="str">
        <f t="shared" ca="1" si="12"/>
        <v xml:space="preserve">      </v>
      </c>
    </row>
    <row r="151" spans="1:4">
      <c r="A151" s="207" t="str">
        <f t="shared" ca="1" si="9"/>
        <v/>
      </c>
      <c r="B151" s="207" t="str">
        <f t="shared" ca="1" si="10"/>
        <v/>
      </c>
      <c r="C151" s="203">
        <f t="shared" ca="1" si="11"/>
        <v>0</v>
      </c>
      <c r="D151" s="208" t="str">
        <f t="shared" ca="1" si="12"/>
        <v xml:space="preserve">      </v>
      </c>
    </row>
    <row r="152" spans="1:4">
      <c r="A152" s="207" t="str">
        <f t="shared" ca="1" si="9"/>
        <v/>
      </c>
      <c r="B152" s="207" t="str">
        <f t="shared" ca="1" si="10"/>
        <v/>
      </c>
      <c r="C152" s="203">
        <f t="shared" ca="1" si="11"/>
        <v>0</v>
      </c>
      <c r="D152" s="208" t="str">
        <f t="shared" ca="1" si="12"/>
        <v xml:space="preserve">      </v>
      </c>
    </row>
    <row r="153" spans="1:4">
      <c r="A153" s="207" t="str">
        <f t="shared" ca="1" si="9"/>
        <v/>
      </c>
      <c r="B153" s="207" t="str">
        <f t="shared" ca="1" si="10"/>
        <v/>
      </c>
      <c r="C153" s="203">
        <f t="shared" ca="1" si="11"/>
        <v>0</v>
      </c>
      <c r="D153" s="208" t="str">
        <f t="shared" ca="1" si="12"/>
        <v xml:space="preserve">      </v>
      </c>
    </row>
    <row r="154" spans="1:4">
      <c r="A154" s="207" t="str">
        <f t="shared" ca="1" si="9"/>
        <v/>
      </c>
      <c r="B154" s="207" t="str">
        <f t="shared" ca="1" si="10"/>
        <v/>
      </c>
      <c r="C154" s="203">
        <f t="shared" ca="1" si="11"/>
        <v>0</v>
      </c>
      <c r="D154" s="208" t="str">
        <f t="shared" ca="1" si="12"/>
        <v xml:space="preserve">      </v>
      </c>
    </row>
    <row r="155" spans="1:4">
      <c r="A155" s="207" t="str">
        <f t="shared" ca="1" si="9"/>
        <v/>
      </c>
      <c r="B155" s="207" t="str">
        <f t="shared" ca="1" si="10"/>
        <v/>
      </c>
      <c r="C155" s="203">
        <f t="shared" ca="1" si="11"/>
        <v>0</v>
      </c>
      <c r="D155" s="208" t="str">
        <f t="shared" ca="1" si="12"/>
        <v xml:space="preserve">      </v>
      </c>
    </row>
    <row r="156" spans="1:4">
      <c r="A156" s="207" t="str">
        <f t="shared" ca="1" si="9"/>
        <v/>
      </c>
      <c r="B156" s="207" t="str">
        <f t="shared" ca="1" si="10"/>
        <v/>
      </c>
      <c r="C156" s="203">
        <f t="shared" ca="1" si="11"/>
        <v>0</v>
      </c>
      <c r="D156" s="208" t="str">
        <f t="shared" ca="1" si="12"/>
        <v xml:space="preserve">      </v>
      </c>
    </row>
    <row r="157" spans="1:4">
      <c r="A157" s="207" t="str">
        <f t="shared" ca="1" si="9"/>
        <v/>
      </c>
      <c r="B157" s="207" t="str">
        <f t="shared" ca="1" si="10"/>
        <v/>
      </c>
      <c r="C157" s="203">
        <f t="shared" ca="1" si="11"/>
        <v>0</v>
      </c>
      <c r="D157" s="208" t="str">
        <f t="shared" ca="1" si="12"/>
        <v xml:space="preserve">      </v>
      </c>
    </row>
    <row r="158" spans="1:4">
      <c r="A158" s="207" t="str">
        <f t="shared" ca="1" si="9"/>
        <v/>
      </c>
      <c r="B158" s="207" t="str">
        <f t="shared" ca="1" si="10"/>
        <v/>
      </c>
      <c r="C158" s="203">
        <f t="shared" ca="1" si="11"/>
        <v>0</v>
      </c>
      <c r="D158" s="208" t="str">
        <f t="shared" ca="1" si="12"/>
        <v xml:space="preserve">      </v>
      </c>
    </row>
    <row r="159" spans="1:4">
      <c r="A159" s="207" t="str">
        <f t="shared" ca="1" si="9"/>
        <v/>
      </c>
      <c r="B159" s="207" t="str">
        <f t="shared" ca="1" si="10"/>
        <v/>
      </c>
      <c r="C159" s="203">
        <f t="shared" ca="1" si="11"/>
        <v>0</v>
      </c>
      <c r="D159" s="208" t="str">
        <f t="shared" ca="1" si="12"/>
        <v xml:space="preserve">      </v>
      </c>
    </row>
    <row r="160" spans="1:4">
      <c r="A160" s="207" t="str">
        <f t="shared" ca="1" si="9"/>
        <v/>
      </c>
      <c r="B160" s="207" t="str">
        <f t="shared" ca="1" si="10"/>
        <v/>
      </c>
      <c r="C160" s="203">
        <f t="shared" ca="1" si="11"/>
        <v>0</v>
      </c>
      <c r="D160" s="208" t="str">
        <f t="shared" ca="1" si="12"/>
        <v xml:space="preserve">      </v>
      </c>
    </row>
    <row r="161" spans="1:4">
      <c r="A161" s="207" t="str">
        <f t="shared" ca="1" si="9"/>
        <v/>
      </c>
      <c r="B161" s="207" t="str">
        <f t="shared" ca="1" si="10"/>
        <v/>
      </c>
      <c r="C161" s="203">
        <f t="shared" ca="1" si="11"/>
        <v>0</v>
      </c>
      <c r="D161" s="208" t="str">
        <f t="shared" ca="1" si="12"/>
        <v xml:space="preserve">      </v>
      </c>
    </row>
    <row r="162" spans="1:4">
      <c r="A162" s="207" t="str">
        <f t="shared" ca="1" si="9"/>
        <v/>
      </c>
      <c r="B162" s="207" t="str">
        <f t="shared" ca="1" si="10"/>
        <v/>
      </c>
      <c r="C162" s="203">
        <f t="shared" ca="1" si="11"/>
        <v>0</v>
      </c>
      <c r="D162" s="208" t="str">
        <f t="shared" ca="1" si="12"/>
        <v xml:space="preserve">      </v>
      </c>
    </row>
    <row r="163" spans="1:4">
      <c r="A163" s="207" t="str">
        <f t="shared" ca="1" si="9"/>
        <v/>
      </c>
      <c r="B163" s="207" t="str">
        <f t="shared" ca="1" si="10"/>
        <v/>
      </c>
      <c r="C163" s="203">
        <f t="shared" ca="1" si="11"/>
        <v>0</v>
      </c>
      <c r="D163" s="208" t="str">
        <f t="shared" ca="1" si="12"/>
        <v xml:space="preserve">      </v>
      </c>
    </row>
    <row r="164" spans="1:4">
      <c r="A164" s="207" t="str">
        <f t="shared" ca="1" si="9"/>
        <v/>
      </c>
      <c r="B164" s="207" t="str">
        <f t="shared" ca="1" si="10"/>
        <v/>
      </c>
      <c r="C164" s="203">
        <f t="shared" ca="1" si="11"/>
        <v>0</v>
      </c>
      <c r="D164" s="208" t="str">
        <f t="shared" ca="1" si="12"/>
        <v xml:space="preserve">      </v>
      </c>
    </row>
    <row r="165" spans="1:4">
      <c r="A165" s="207" t="str">
        <f t="shared" ca="1" si="9"/>
        <v/>
      </c>
      <c r="B165" s="207" t="str">
        <f t="shared" ca="1" si="10"/>
        <v/>
      </c>
      <c r="C165" s="203">
        <f t="shared" ca="1" si="11"/>
        <v>0</v>
      </c>
      <c r="D165" s="208" t="str">
        <f t="shared" ca="1" si="12"/>
        <v xml:space="preserve">      </v>
      </c>
    </row>
    <row r="166" spans="1:4">
      <c r="A166" s="207" t="str">
        <f t="shared" ca="1" si="9"/>
        <v/>
      </c>
      <c r="B166" s="207" t="str">
        <f t="shared" ca="1" si="10"/>
        <v/>
      </c>
      <c r="C166" s="203">
        <f t="shared" ca="1" si="11"/>
        <v>0</v>
      </c>
      <c r="D166" s="208" t="str">
        <f t="shared" ca="1" si="12"/>
        <v xml:space="preserve">      </v>
      </c>
    </row>
    <row r="167" spans="1:4">
      <c r="A167" s="207" t="str">
        <f t="shared" ca="1" si="9"/>
        <v/>
      </c>
      <c r="B167" s="207" t="str">
        <f t="shared" ca="1" si="10"/>
        <v/>
      </c>
      <c r="C167" s="203">
        <f t="shared" ca="1" si="11"/>
        <v>0</v>
      </c>
      <c r="D167" s="208" t="str">
        <f t="shared" ca="1" si="12"/>
        <v xml:space="preserve">      </v>
      </c>
    </row>
    <row r="168" spans="1:4">
      <c r="A168" s="207" t="str">
        <f t="shared" ca="1" si="9"/>
        <v/>
      </c>
      <c r="B168" s="207" t="str">
        <f t="shared" ca="1" si="10"/>
        <v/>
      </c>
      <c r="C168" s="203">
        <f t="shared" ca="1" si="11"/>
        <v>0</v>
      </c>
      <c r="D168" s="208" t="str">
        <f t="shared" ca="1" si="12"/>
        <v xml:space="preserve">      </v>
      </c>
    </row>
    <row r="169" spans="1:4">
      <c r="A169" s="207" t="str">
        <f t="shared" ca="1" si="9"/>
        <v/>
      </c>
      <c r="B169" s="207" t="str">
        <f t="shared" ca="1" si="10"/>
        <v/>
      </c>
      <c r="C169" s="203">
        <f t="shared" ca="1" si="11"/>
        <v>0</v>
      </c>
      <c r="D169" s="208" t="str">
        <f t="shared" ca="1" si="12"/>
        <v xml:space="preserve">      </v>
      </c>
    </row>
    <row r="170" spans="1:4">
      <c r="A170" s="207" t="str">
        <f t="shared" ca="1" si="9"/>
        <v/>
      </c>
      <c r="B170" s="207" t="str">
        <f t="shared" ca="1" si="10"/>
        <v/>
      </c>
      <c r="C170" s="203">
        <f t="shared" ca="1" si="11"/>
        <v>0</v>
      </c>
      <c r="D170" s="208" t="str">
        <f t="shared" ca="1" si="12"/>
        <v xml:space="preserve">      </v>
      </c>
    </row>
    <row r="171" spans="1:4">
      <c r="A171" s="207" t="str">
        <f t="shared" ca="1" si="9"/>
        <v/>
      </c>
      <c r="B171" s="207" t="str">
        <f t="shared" ca="1" si="10"/>
        <v/>
      </c>
      <c r="C171" s="203">
        <f t="shared" ca="1" si="11"/>
        <v>0</v>
      </c>
      <c r="D171" s="208" t="str">
        <f t="shared" ca="1" si="12"/>
        <v xml:space="preserve">      </v>
      </c>
    </row>
    <row r="172" spans="1:4">
      <c r="A172" s="207" t="str">
        <f t="shared" ca="1" si="9"/>
        <v/>
      </c>
      <c r="B172" s="207" t="str">
        <f t="shared" ca="1" si="10"/>
        <v/>
      </c>
      <c r="C172" s="203">
        <f t="shared" ca="1" si="11"/>
        <v>0</v>
      </c>
      <c r="D172" s="208" t="str">
        <f t="shared" ca="1" si="12"/>
        <v xml:space="preserve">      </v>
      </c>
    </row>
    <row r="173" spans="1:4">
      <c r="A173" s="207" t="str">
        <f t="shared" ca="1" si="9"/>
        <v/>
      </c>
      <c r="B173" s="207" t="str">
        <f t="shared" ca="1" si="10"/>
        <v/>
      </c>
      <c r="C173" s="203">
        <f t="shared" ca="1" si="11"/>
        <v>0</v>
      </c>
      <c r="D173" s="208" t="str">
        <f t="shared" ca="1" si="12"/>
        <v xml:space="preserve">      </v>
      </c>
    </row>
    <row r="174" spans="1:4">
      <c r="A174" s="207" t="str">
        <f t="shared" ca="1" si="9"/>
        <v/>
      </c>
      <c r="B174" s="207" t="str">
        <f t="shared" ca="1" si="10"/>
        <v/>
      </c>
      <c r="C174" s="203">
        <f t="shared" ca="1" si="11"/>
        <v>0</v>
      </c>
      <c r="D174" s="208" t="str">
        <f t="shared" ca="1" si="12"/>
        <v xml:space="preserve">      </v>
      </c>
    </row>
    <row r="175" spans="1:4">
      <c r="A175" s="207" t="str">
        <f t="shared" ca="1" si="9"/>
        <v/>
      </c>
      <c r="B175" s="207" t="str">
        <f t="shared" ca="1" si="10"/>
        <v/>
      </c>
      <c r="C175" s="203">
        <f t="shared" ca="1" si="11"/>
        <v>0</v>
      </c>
      <c r="D175" s="208" t="str">
        <f t="shared" ca="1" si="12"/>
        <v xml:space="preserve">      </v>
      </c>
    </row>
    <row r="176" spans="1:4">
      <c r="A176" s="207" t="str">
        <f t="shared" ca="1" si="9"/>
        <v/>
      </c>
      <c r="B176" s="207" t="str">
        <f t="shared" ca="1" si="10"/>
        <v/>
      </c>
      <c r="C176" s="203">
        <f t="shared" ca="1" si="11"/>
        <v>0</v>
      </c>
      <c r="D176" s="208" t="str">
        <f t="shared" ca="1" si="12"/>
        <v xml:space="preserve">      </v>
      </c>
    </row>
    <row r="177" spans="1:4">
      <c r="A177" s="207" t="str">
        <f t="shared" ca="1" si="9"/>
        <v/>
      </c>
      <c r="B177" s="207" t="str">
        <f t="shared" ca="1" si="10"/>
        <v/>
      </c>
      <c r="C177" s="203">
        <f t="shared" ca="1" si="11"/>
        <v>0</v>
      </c>
      <c r="D177" s="208" t="str">
        <f t="shared" ca="1" si="12"/>
        <v xml:space="preserve">      </v>
      </c>
    </row>
    <row r="178" spans="1:4">
      <c r="A178" s="207" t="str">
        <f t="shared" ca="1" si="9"/>
        <v/>
      </c>
      <c r="B178" s="207" t="str">
        <f t="shared" ca="1" si="10"/>
        <v/>
      </c>
      <c r="C178" s="203">
        <f t="shared" ca="1" si="11"/>
        <v>0</v>
      </c>
      <c r="D178" s="208" t="str">
        <f t="shared" ca="1" si="12"/>
        <v xml:space="preserve">      </v>
      </c>
    </row>
    <row r="179" spans="1:4">
      <c r="A179" s="207" t="str">
        <f t="shared" ca="1" si="9"/>
        <v/>
      </c>
      <c r="B179" s="207" t="str">
        <f t="shared" ca="1" si="10"/>
        <v/>
      </c>
      <c r="C179" s="203">
        <f t="shared" ca="1" si="11"/>
        <v>0</v>
      </c>
      <c r="D179" s="208" t="str">
        <f t="shared" ca="1" si="12"/>
        <v xml:space="preserve">      </v>
      </c>
    </row>
    <row r="180" spans="1:4">
      <c r="A180" s="207" t="str">
        <f t="shared" ca="1" si="9"/>
        <v/>
      </c>
      <c r="B180" s="207" t="str">
        <f t="shared" ca="1" si="10"/>
        <v/>
      </c>
      <c r="C180" s="203">
        <f t="shared" ca="1" si="11"/>
        <v>0</v>
      </c>
      <c r="D180" s="208" t="str">
        <f t="shared" ca="1" si="12"/>
        <v xml:space="preserve">      </v>
      </c>
    </row>
    <row r="181" spans="1:4">
      <c r="A181" s="207" t="str">
        <f t="shared" ca="1" si="9"/>
        <v/>
      </c>
      <c r="B181" s="207" t="str">
        <f t="shared" ca="1" si="10"/>
        <v/>
      </c>
      <c r="C181" s="203">
        <f t="shared" ca="1" si="11"/>
        <v>0</v>
      </c>
      <c r="D181" s="208" t="str">
        <f t="shared" ca="1" si="12"/>
        <v xml:space="preserve">      </v>
      </c>
    </row>
    <row r="182" spans="1:4">
      <c r="A182" s="207" t="str">
        <f t="shared" ca="1" si="9"/>
        <v/>
      </c>
      <c r="B182" s="207" t="str">
        <f t="shared" ca="1" si="10"/>
        <v/>
      </c>
      <c r="C182" s="203">
        <f t="shared" ca="1" si="11"/>
        <v>0</v>
      </c>
      <c r="D182" s="208" t="str">
        <f t="shared" ca="1" si="12"/>
        <v xml:space="preserve">      </v>
      </c>
    </row>
    <row r="183" spans="1:4">
      <c r="A183" s="207" t="str">
        <f t="shared" ca="1" si="9"/>
        <v/>
      </c>
      <c r="B183" s="207" t="str">
        <f t="shared" ca="1" si="10"/>
        <v/>
      </c>
      <c r="C183" s="203">
        <f t="shared" ca="1" si="11"/>
        <v>0</v>
      </c>
      <c r="D183" s="208" t="str">
        <f t="shared" ca="1" si="12"/>
        <v xml:space="preserve">      </v>
      </c>
    </row>
    <row r="184" spans="1:4">
      <c r="A184" s="207" t="str">
        <f t="shared" ca="1" si="9"/>
        <v/>
      </c>
      <c r="B184" s="207" t="str">
        <f t="shared" ca="1" si="10"/>
        <v/>
      </c>
      <c r="C184" s="203">
        <f t="shared" ca="1" si="11"/>
        <v>0</v>
      </c>
      <c r="D184" s="208" t="str">
        <f t="shared" ca="1" si="12"/>
        <v xml:space="preserve">      </v>
      </c>
    </row>
    <row r="185" spans="1:4">
      <c r="A185" s="207" t="str">
        <f t="shared" ca="1" si="9"/>
        <v/>
      </c>
      <c r="B185" s="207" t="str">
        <f t="shared" ca="1" si="10"/>
        <v/>
      </c>
      <c r="C185" s="203">
        <f t="shared" ca="1" si="11"/>
        <v>0</v>
      </c>
      <c r="D185" s="208" t="str">
        <f t="shared" ca="1" si="12"/>
        <v xml:space="preserve">      </v>
      </c>
    </row>
    <row r="186" spans="1:4">
      <c r="A186" s="207" t="str">
        <f t="shared" ca="1" si="9"/>
        <v/>
      </c>
      <c r="B186" s="207" t="str">
        <f t="shared" ca="1" si="10"/>
        <v/>
      </c>
      <c r="C186" s="203">
        <f t="shared" ca="1" si="11"/>
        <v>0</v>
      </c>
      <c r="D186" s="208" t="str">
        <f t="shared" ca="1" si="12"/>
        <v xml:space="preserve">      </v>
      </c>
    </row>
    <row r="187" spans="1:4">
      <c r="A187" s="207" t="str">
        <f t="shared" ca="1" si="9"/>
        <v/>
      </c>
      <c r="B187" s="207" t="str">
        <f t="shared" ca="1" si="10"/>
        <v/>
      </c>
      <c r="C187" s="203">
        <f t="shared" ca="1" si="11"/>
        <v>0</v>
      </c>
      <c r="D187" s="208" t="str">
        <f t="shared" ca="1" si="12"/>
        <v xml:space="preserve">      </v>
      </c>
    </row>
    <row r="188" spans="1:4">
      <c r="A188" s="207" t="str">
        <f t="shared" ca="1" si="9"/>
        <v/>
      </c>
      <c r="B188" s="207" t="str">
        <f t="shared" ca="1" si="10"/>
        <v/>
      </c>
      <c r="C188" s="203">
        <f t="shared" ca="1" si="11"/>
        <v>0</v>
      </c>
      <c r="D188" s="208" t="str">
        <f t="shared" ca="1" si="12"/>
        <v xml:space="preserve">      </v>
      </c>
    </row>
    <row r="189" spans="1:4">
      <c r="A189" s="207" t="str">
        <f t="shared" ca="1" si="9"/>
        <v/>
      </c>
      <c r="B189" s="207" t="str">
        <f t="shared" ca="1" si="10"/>
        <v/>
      </c>
      <c r="C189" s="203">
        <f t="shared" ca="1" si="11"/>
        <v>0</v>
      </c>
      <c r="D189" s="208" t="str">
        <f t="shared" ca="1" si="12"/>
        <v xml:space="preserve">      </v>
      </c>
    </row>
    <row r="190" spans="1:4">
      <c r="A190" s="207" t="str">
        <f t="shared" ca="1" si="9"/>
        <v/>
      </c>
      <c r="B190" s="207" t="str">
        <f t="shared" ca="1" si="10"/>
        <v/>
      </c>
      <c r="C190" s="203">
        <f t="shared" ca="1" si="11"/>
        <v>0</v>
      </c>
      <c r="D190" s="208" t="str">
        <f t="shared" ca="1" si="12"/>
        <v xml:space="preserve">      </v>
      </c>
    </row>
    <row r="191" spans="1:4">
      <c r="A191" s="207" t="str">
        <f t="shared" ca="1" si="9"/>
        <v/>
      </c>
      <c r="B191" s="207" t="str">
        <f t="shared" ca="1" si="10"/>
        <v/>
      </c>
      <c r="C191" s="203">
        <f t="shared" ca="1" si="11"/>
        <v>0</v>
      </c>
      <c r="D191" s="208" t="str">
        <f t="shared" ca="1" si="12"/>
        <v xml:space="preserve">      </v>
      </c>
    </row>
    <row r="192" spans="1:4">
      <c r="A192" s="207" t="str">
        <f t="shared" ca="1" si="9"/>
        <v/>
      </c>
      <c r="B192" s="207" t="str">
        <f t="shared" ca="1" si="10"/>
        <v/>
      </c>
      <c r="C192" s="203">
        <f t="shared" ca="1" si="11"/>
        <v>0</v>
      </c>
      <c r="D192" s="208" t="str">
        <f t="shared" ca="1" si="12"/>
        <v xml:space="preserve">      </v>
      </c>
    </row>
    <row r="193" spans="1:4">
      <c r="A193" s="207" t="str">
        <f t="shared" ca="1" si="9"/>
        <v/>
      </c>
      <c r="B193" s="207" t="str">
        <f t="shared" ca="1" si="10"/>
        <v/>
      </c>
      <c r="C193" s="203">
        <f t="shared" ca="1" si="11"/>
        <v>0</v>
      </c>
      <c r="D193" s="208" t="str">
        <f t="shared" ca="1" si="12"/>
        <v xml:space="preserve">      </v>
      </c>
    </row>
    <row r="194" spans="1:4">
      <c r="A194" s="207" t="str">
        <f t="shared" ca="1" si="9"/>
        <v/>
      </c>
      <c r="B194" s="207" t="str">
        <f t="shared" ca="1" si="10"/>
        <v/>
      </c>
      <c r="C194" s="203">
        <f t="shared" ca="1" si="11"/>
        <v>0</v>
      </c>
      <c r="D194" s="208" t="str">
        <f t="shared" ca="1" si="12"/>
        <v xml:space="preserve">      </v>
      </c>
    </row>
    <row r="195" spans="1:4">
      <c r="A195" s="207" t="str">
        <f t="shared" ref="A195:A203" ca="1" si="13">IF(ISNUMBER(VLOOKUP(ROW()-2,分帳項,1,FALSE)),VLOOKUP(ROW()-2,分帳項,13,FALSE),"")</f>
        <v/>
      </c>
      <c r="B195" s="207" t="str">
        <f t="shared" ref="B195:B203" ca="1" si="14">IF(ISNUMBER(VLOOKUP(ROW()-2,分帳項,1,FALSE)),VLOOKUP(ROW()-2,分帳項,15,FALSE),"")</f>
        <v/>
      </c>
      <c r="C195" s="203">
        <f t="shared" ca="1" si="11"/>
        <v>0</v>
      </c>
      <c r="D195" s="208" t="str">
        <f t="shared" ca="1" si="12"/>
        <v xml:space="preserve">      </v>
      </c>
    </row>
    <row r="196" spans="1:4">
      <c r="A196" s="207" t="str">
        <f t="shared" ca="1" si="13"/>
        <v/>
      </c>
      <c r="B196" s="207" t="str">
        <f t="shared" ca="1" si="14"/>
        <v/>
      </c>
      <c r="C196" s="203">
        <f t="shared" ref="C196:C203" ca="1" si="15">LEN(A196)</f>
        <v>0</v>
      </c>
      <c r="D196" s="208" t="str">
        <f t="shared" ca="1" si="12"/>
        <v xml:space="preserve">      </v>
      </c>
    </row>
    <row r="197" spans="1:4">
      <c r="A197" s="207" t="str">
        <f t="shared" ca="1" si="13"/>
        <v/>
      </c>
      <c r="B197" s="207" t="str">
        <f t="shared" ca="1" si="14"/>
        <v/>
      </c>
      <c r="C197" s="203">
        <f t="shared" ca="1" si="15"/>
        <v>0</v>
      </c>
      <c r="D197" s="208" t="str">
        <f t="shared" ca="1" si="12"/>
        <v xml:space="preserve">      </v>
      </c>
    </row>
    <row r="198" spans="1:4">
      <c r="A198" s="207" t="str">
        <f t="shared" ca="1" si="13"/>
        <v/>
      </c>
      <c r="B198" s="207" t="str">
        <f t="shared" ca="1" si="14"/>
        <v/>
      </c>
      <c r="C198" s="203">
        <f t="shared" ca="1" si="15"/>
        <v>0</v>
      </c>
      <c r="D198" s="208" t="str">
        <f t="shared" ca="1" si="12"/>
        <v xml:space="preserve">      </v>
      </c>
    </row>
    <row r="199" spans="1:4">
      <c r="A199" s="207" t="str">
        <f t="shared" ca="1" si="13"/>
        <v/>
      </c>
      <c r="B199" s="207" t="str">
        <f t="shared" ca="1" si="14"/>
        <v/>
      </c>
      <c r="C199" s="203">
        <f t="shared" ca="1" si="15"/>
        <v>0</v>
      </c>
      <c r="D199" s="208" t="str">
        <f t="shared" ca="1" si="12"/>
        <v xml:space="preserve">      </v>
      </c>
    </row>
    <row r="200" spans="1:4">
      <c r="A200" s="207" t="str">
        <f t="shared" ca="1" si="13"/>
        <v/>
      </c>
      <c r="B200" s="207" t="str">
        <f t="shared" ca="1" si="14"/>
        <v/>
      </c>
      <c r="C200" s="203">
        <f t="shared" ca="1" si="15"/>
        <v>0</v>
      </c>
      <c r="D200" s="208" t="str">
        <f ca="1">A200&amp;REPT(" ",6-LEN(A200))&amp;B200</f>
        <v xml:space="preserve">      </v>
      </c>
    </row>
    <row r="201" spans="1:4">
      <c r="A201" s="207" t="str">
        <f t="shared" ca="1" si="13"/>
        <v/>
      </c>
      <c r="B201" s="207" t="str">
        <f t="shared" ca="1" si="14"/>
        <v/>
      </c>
      <c r="C201" s="203">
        <f t="shared" ca="1" si="15"/>
        <v>0</v>
      </c>
      <c r="D201" s="208" t="str">
        <f ca="1">A201&amp;REPT(" ",6-LEN(A201))&amp;B201</f>
        <v xml:space="preserve">      </v>
      </c>
    </row>
    <row r="202" spans="1:4">
      <c r="A202" s="207" t="str">
        <f t="shared" ca="1" si="13"/>
        <v/>
      </c>
      <c r="B202" s="207" t="str">
        <f t="shared" ca="1" si="14"/>
        <v/>
      </c>
      <c r="C202" s="203">
        <f t="shared" ca="1" si="15"/>
        <v>0</v>
      </c>
      <c r="D202" s="208" t="str">
        <f ca="1">A202&amp;REPT(" ",6-LEN(A202))&amp;B202</f>
        <v xml:space="preserve">      </v>
      </c>
    </row>
    <row r="203" spans="1:4">
      <c r="A203" s="207" t="str">
        <f t="shared" ca="1" si="13"/>
        <v/>
      </c>
      <c r="B203" s="207" t="str">
        <f t="shared" ca="1" si="14"/>
        <v/>
      </c>
      <c r="C203" s="203">
        <f t="shared" ca="1" si="15"/>
        <v>0</v>
      </c>
      <c r="D203" s="208"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1">
        <f>IF(A5&lt;&gt;"",VALUE(TRIM(LEFT(A5,6))),0)</f>
        <v>1121</v>
      </c>
      <c r="F1" s="241" t="str">
        <f>IF(E1="","",VLOOKUP(E1,會計科目表,4,FALSE))</f>
        <v>借</v>
      </c>
      <c r="G1" s="242">
        <f>筆數</f>
        <v>5</v>
      </c>
      <c r="H1" s="238">
        <f>IF(L1&lt;16,VLOOKUP(L1,清單!E3:G17,3,FALSE),L3)</f>
        <v>45658</v>
      </c>
      <c r="I1" s="238">
        <f>IF(L1&lt;16,VLOOKUP(L1,清單!E3:H17,4,FALSE),L4)</f>
        <v>46022</v>
      </c>
      <c r="J1" s="239"/>
      <c r="K1" s="239"/>
      <c r="L1" s="238">
        <f>MATCH(L2,清單!F3:F18,0)</f>
        <v>15</v>
      </c>
      <c r="N1" s="240" t="str">
        <f>IF(G1&gt;500,"注意！資料筆數超過單次可列印上限500筆，請分期間列印","")</f>
        <v/>
      </c>
    </row>
    <row r="2" spans="1:14" ht="20" customHeight="1" thickBot="1">
      <c r="A2" s="56" t="str">
        <f>公司名稱</f>
        <v>社團法人OO協會</v>
      </c>
      <c r="B2" s="182"/>
      <c r="C2" s="182"/>
      <c r="D2" s="56"/>
      <c r="E2" s="56"/>
      <c r="F2" s="56"/>
      <c r="G2" s="56"/>
      <c r="H2" s="56"/>
      <c r="I2" s="56"/>
      <c r="J2" s="56"/>
      <c r="K2" s="246" t="s">
        <v>165</v>
      </c>
      <c r="L2" s="246" t="s">
        <v>166</v>
      </c>
    </row>
    <row r="3" spans="1:14" ht="20" customHeight="1" thickBot="1">
      <c r="A3" s="56" t="str">
        <f>IF(OR(K2="全部",K2=""),"總分類帳","專案分類帳 - "&amp;VLOOKUP(K2,專案清單!B5:C50,2,FALSE))</f>
        <v>總分類帳</v>
      </c>
      <c r="B3" s="56"/>
      <c r="C3" s="56"/>
      <c r="D3" s="56"/>
      <c r="E3" s="56"/>
      <c r="F3" s="56"/>
      <c r="G3" s="56"/>
      <c r="H3" s="56"/>
      <c r="I3" s="56"/>
      <c r="J3" s="56"/>
      <c r="K3" s="231" t="str">
        <f>HYPERLINK("#$A$8","第一筆")</f>
        <v>第一筆</v>
      </c>
      <c r="L3" s="280">
        <v>45658</v>
      </c>
    </row>
    <row r="4" spans="1:14" ht="20" customHeight="1" thickBot="1">
      <c r="A4" s="185"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3"/>
      <c r="C4" s="233"/>
      <c r="D4" s="26"/>
      <c r="E4" s="26"/>
      <c r="F4" s="75"/>
      <c r="G4" s="76"/>
      <c r="H4" s="33"/>
      <c r="I4" s="76"/>
      <c r="K4" s="254" t="str">
        <f ca="1">HYPERLINK("#$A$"&amp;MATCH("",B8:B514,0)+6,"最末筆")</f>
        <v>最末筆</v>
      </c>
      <c r="L4" s="281">
        <v>46022</v>
      </c>
    </row>
    <row r="5" spans="1:14" ht="20" customHeight="1" thickBot="1">
      <c r="A5" s="355" t="s">
        <v>434</v>
      </c>
      <c r="B5" s="356"/>
      <c r="C5" s="356"/>
      <c r="D5" s="356"/>
      <c r="E5" s="276"/>
      <c r="F5" s="6"/>
      <c r="G5" s="5"/>
      <c r="H5" s="7"/>
      <c r="I5" s="90" t="str">
        <f>日記簿!N4</f>
        <v>幣別：新台幣</v>
      </c>
      <c r="J5" s="232"/>
    </row>
    <row r="6" spans="1:14" ht="20" customHeight="1" thickBot="1">
      <c r="A6" s="8" t="s">
        <v>0</v>
      </c>
      <c r="B6" s="9" t="s">
        <v>1</v>
      </c>
      <c r="C6" s="9" t="s">
        <v>154</v>
      </c>
      <c r="D6" s="10" t="s">
        <v>2</v>
      </c>
      <c r="E6" s="10"/>
      <c r="F6" s="11"/>
      <c r="G6" s="8" t="s">
        <v>26</v>
      </c>
      <c r="H6" s="12" t="s">
        <v>27</v>
      </c>
      <c r="I6" s="12" t="s">
        <v>30</v>
      </c>
      <c r="J6" s="55"/>
    </row>
    <row r="7" spans="1:14">
      <c r="A7" s="53"/>
      <c r="B7" s="54"/>
      <c r="C7" s="265"/>
      <c r="D7" s="360" t="str">
        <f>IF(LEFT(E1,1)&gt;="4",0,IF(I7&gt;0,"【期初餘額】",""))</f>
        <v/>
      </c>
      <c r="E7" s="361"/>
      <c r="F7" s="361"/>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4">
        <f t="shared" ref="A8:A71" ca="1" si="0">IF(ROW()-7&lt;=筆數,VLOOKUP(ROW()-7,日記表,3,FALSE),"")</f>
        <v>2501001</v>
      </c>
      <c r="B8" s="235">
        <f t="shared" ref="B8:B71" ca="1" si="1">IF(ROW()-7&lt;=筆數,VLOOKUP(ROW()-7,日記表,4,FALSE),"")</f>
        <v>45658</v>
      </c>
      <c r="C8" s="266">
        <f t="shared" ref="C8:C71" ca="1" si="2">IF(ROW()-7&lt;=筆數,VLOOKUP(ROW()-7,日記表,10,FALSE),"")</f>
        <v>0</v>
      </c>
      <c r="D8" s="357" t="str">
        <f t="shared" ref="D8:D71" ca="1" si="3">IF(ROW()-7&lt;=筆數,VLOOKUP(ROW()-7,日記表,12,FALSE),"")</f>
        <v>上期結轉</v>
      </c>
      <c r="E8" s="358"/>
      <c r="F8" s="358"/>
      <c r="G8" s="236">
        <f t="shared" ref="G8:G71" ca="1" si="4">IF(ROW()-7&lt;=筆數,VLOOKUP(ROW()-7,日記表,13,FALSE),"")</f>
        <v>200000</v>
      </c>
      <c r="H8" s="236">
        <f t="shared" ref="H8:H71" ca="1" si="5">IF(ROW()-7&lt;=筆數,VLOOKUP(ROW()-7,日記表,14,FALSE),"")</f>
        <v>0</v>
      </c>
      <c r="I8" s="236">
        <f t="shared" ref="I8:I71" ca="1" si="6">IF(A8="","",IF(DC="借",I7+G8-H8,I7+H8-G8))</f>
        <v>200000</v>
      </c>
      <c r="J8" s="167"/>
    </row>
    <row r="9" spans="1:14">
      <c r="A9" s="234">
        <f t="shared" ca="1" si="0"/>
        <v>2501002</v>
      </c>
      <c r="B9" s="235">
        <f t="shared" ca="1" si="1"/>
        <v>45662</v>
      </c>
      <c r="C9" s="266">
        <f t="shared" ca="1" si="2"/>
        <v>0</v>
      </c>
      <c r="D9" s="357" t="str">
        <f t="shared" ca="1" si="3"/>
        <v>王大明入會</v>
      </c>
      <c r="E9" s="358"/>
      <c r="F9" s="358"/>
      <c r="G9" s="236">
        <f t="shared" ca="1" si="4"/>
        <v>3000</v>
      </c>
      <c r="H9" s="236">
        <f t="shared" ca="1" si="5"/>
        <v>0</v>
      </c>
      <c r="I9" s="236">
        <f t="shared" ca="1" si="6"/>
        <v>203000</v>
      </c>
      <c r="J9" s="167"/>
    </row>
    <row r="10" spans="1:14">
      <c r="A10" s="234">
        <f t="shared" ca="1" si="0"/>
        <v>2501003</v>
      </c>
      <c r="B10" s="235">
        <f t="shared" ca="1" si="1"/>
        <v>45663</v>
      </c>
      <c r="C10" s="266" t="str">
        <f t="shared" ca="1" si="2"/>
        <v>台灣燈節</v>
      </c>
      <c r="D10" s="357" t="str">
        <f t="shared" ca="1" si="3"/>
        <v>補助款</v>
      </c>
      <c r="E10" s="358"/>
      <c r="F10" s="358"/>
      <c r="G10" s="236">
        <f t="shared" ca="1" si="4"/>
        <v>100000</v>
      </c>
      <c r="H10" s="236">
        <f t="shared" ca="1" si="5"/>
        <v>0</v>
      </c>
      <c r="I10" s="236">
        <f t="shared" ca="1" si="6"/>
        <v>303000</v>
      </c>
      <c r="J10" s="167"/>
    </row>
    <row r="11" spans="1:14">
      <c r="A11" s="234">
        <f t="shared" ca="1" si="0"/>
        <v>2501004</v>
      </c>
      <c r="B11" s="235">
        <f t="shared" ca="1" si="1"/>
        <v>45664</v>
      </c>
      <c r="C11" s="266" t="str">
        <f t="shared" ca="1" si="2"/>
        <v>台灣燈節</v>
      </c>
      <c r="D11" s="357" t="str">
        <f t="shared" ca="1" si="3"/>
        <v>場地費</v>
      </c>
      <c r="E11" s="358"/>
      <c r="F11" s="358"/>
      <c r="G11" s="236">
        <f t="shared" ca="1" si="4"/>
        <v>0</v>
      </c>
      <c r="H11" s="236">
        <f t="shared" ca="1" si="5"/>
        <v>15000</v>
      </c>
      <c r="I11" s="236">
        <f t="shared" ca="1" si="6"/>
        <v>288000</v>
      </c>
      <c r="J11" s="167"/>
    </row>
    <row r="12" spans="1:14">
      <c r="A12" s="234">
        <f t="shared" ca="1" si="0"/>
        <v>2501005</v>
      </c>
      <c r="B12" s="235">
        <f t="shared" ca="1" si="1"/>
        <v>45665</v>
      </c>
      <c r="C12" s="266">
        <f t="shared" ca="1" si="2"/>
        <v>0</v>
      </c>
      <c r="D12" s="357" t="str">
        <f t="shared" ca="1" si="3"/>
        <v>補充零用金</v>
      </c>
      <c r="E12" s="358"/>
      <c r="F12" s="358"/>
      <c r="G12" s="236">
        <f t="shared" ca="1" si="4"/>
        <v>0</v>
      </c>
      <c r="H12" s="236">
        <f t="shared" ca="1" si="5"/>
        <v>10000</v>
      </c>
      <c r="I12" s="236">
        <f t="shared" ca="1" si="6"/>
        <v>278000</v>
      </c>
      <c r="J12" s="167"/>
    </row>
    <row r="13" spans="1:14">
      <c r="A13" s="234" t="str">
        <f t="shared" si="0"/>
        <v/>
      </c>
      <c r="B13" s="235" t="str">
        <f t="shared" si="1"/>
        <v/>
      </c>
      <c r="C13" s="266" t="str">
        <f t="shared" si="2"/>
        <v/>
      </c>
      <c r="D13" s="357" t="str">
        <f t="shared" si="3"/>
        <v/>
      </c>
      <c r="E13" s="358"/>
      <c r="F13" s="358"/>
      <c r="G13" s="236" t="str">
        <f t="shared" si="4"/>
        <v/>
      </c>
      <c r="H13" s="236" t="str">
        <f t="shared" si="5"/>
        <v/>
      </c>
      <c r="I13" s="236" t="str">
        <f t="shared" si="6"/>
        <v/>
      </c>
      <c r="J13" s="167"/>
    </row>
    <row r="14" spans="1:14">
      <c r="A14" s="234" t="str">
        <f t="shared" si="0"/>
        <v/>
      </c>
      <c r="B14" s="235" t="str">
        <f t="shared" si="1"/>
        <v/>
      </c>
      <c r="C14" s="266" t="str">
        <f t="shared" si="2"/>
        <v/>
      </c>
      <c r="D14" s="357" t="str">
        <f t="shared" si="3"/>
        <v/>
      </c>
      <c r="E14" s="358"/>
      <c r="F14" s="358"/>
      <c r="G14" s="236" t="str">
        <f t="shared" si="4"/>
        <v/>
      </c>
      <c r="H14" s="236" t="str">
        <f t="shared" si="5"/>
        <v/>
      </c>
      <c r="I14" s="236" t="str">
        <f t="shared" si="6"/>
        <v/>
      </c>
      <c r="J14" s="167"/>
    </row>
    <row r="15" spans="1:14">
      <c r="A15" s="234" t="str">
        <f t="shared" si="0"/>
        <v/>
      </c>
      <c r="B15" s="235" t="str">
        <f t="shared" si="1"/>
        <v/>
      </c>
      <c r="C15" s="266" t="str">
        <f t="shared" si="2"/>
        <v/>
      </c>
      <c r="D15" s="357" t="str">
        <f t="shared" si="3"/>
        <v/>
      </c>
      <c r="E15" s="358"/>
      <c r="F15" s="358"/>
      <c r="G15" s="236" t="str">
        <f t="shared" si="4"/>
        <v/>
      </c>
      <c r="H15" s="236" t="str">
        <f t="shared" si="5"/>
        <v/>
      </c>
      <c r="I15" s="236" t="str">
        <f t="shared" si="6"/>
        <v/>
      </c>
      <c r="J15" s="167"/>
    </row>
    <row r="16" spans="1:14">
      <c r="A16" s="234" t="str">
        <f t="shared" si="0"/>
        <v/>
      </c>
      <c r="B16" s="235" t="str">
        <f t="shared" si="1"/>
        <v/>
      </c>
      <c r="C16" s="266" t="str">
        <f t="shared" si="2"/>
        <v/>
      </c>
      <c r="D16" s="357" t="str">
        <f t="shared" si="3"/>
        <v/>
      </c>
      <c r="E16" s="358"/>
      <c r="F16" s="358"/>
      <c r="G16" s="236" t="str">
        <f t="shared" si="4"/>
        <v/>
      </c>
      <c r="H16" s="236" t="str">
        <f t="shared" si="5"/>
        <v/>
      </c>
      <c r="I16" s="236" t="str">
        <f t="shared" si="6"/>
        <v/>
      </c>
      <c r="J16" s="167"/>
    </row>
    <row r="17" spans="1:10" ht="17" customHeight="1">
      <c r="A17" s="234" t="str">
        <f t="shared" si="0"/>
        <v/>
      </c>
      <c r="B17" s="235" t="str">
        <f t="shared" si="1"/>
        <v/>
      </c>
      <c r="C17" s="266" t="str">
        <f t="shared" si="2"/>
        <v/>
      </c>
      <c r="D17" s="357" t="str">
        <f t="shared" si="3"/>
        <v/>
      </c>
      <c r="E17" s="358"/>
      <c r="F17" s="358"/>
      <c r="G17" s="236" t="str">
        <f t="shared" si="4"/>
        <v/>
      </c>
      <c r="H17" s="236" t="str">
        <f t="shared" si="5"/>
        <v/>
      </c>
      <c r="I17" s="236" t="str">
        <f t="shared" si="6"/>
        <v/>
      </c>
      <c r="J17" s="167"/>
    </row>
    <row r="18" spans="1:10" ht="17" customHeight="1">
      <c r="A18" s="234" t="str">
        <f t="shared" si="0"/>
        <v/>
      </c>
      <c r="B18" s="235" t="str">
        <f t="shared" si="1"/>
        <v/>
      </c>
      <c r="C18" s="266" t="str">
        <f t="shared" si="2"/>
        <v/>
      </c>
      <c r="D18" s="357" t="str">
        <f t="shared" si="3"/>
        <v/>
      </c>
      <c r="E18" s="358"/>
      <c r="F18" s="358"/>
      <c r="G18" s="236" t="str">
        <f t="shared" si="4"/>
        <v/>
      </c>
      <c r="H18" s="236" t="str">
        <f t="shared" si="5"/>
        <v/>
      </c>
      <c r="I18" s="236" t="str">
        <f t="shared" si="6"/>
        <v/>
      </c>
      <c r="J18" s="167"/>
    </row>
    <row r="19" spans="1:10" ht="17" customHeight="1">
      <c r="A19" s="234" t="str">
        <f t="shared" si="0"/>
        <v/>
      </c>
      <c r="B19" s="235" t="str">
        <f t="shared" si="1"/>
        <v/>
      </c>
      <c r="C19" s="266" t="str">
        <f t="shared" si="2"/>
        <v/>
      </c>
      <c r="D19" s="357" t="str">
        <f t="shared" si="3"/>
        <v/>
      </c>
      <c r="E19" s="358"/>
      <c r="F19" s="358"/>
      <c r="G19" s="236" t="str">
        <f t="shared" si="4"/>
        <v/>
      </c>
      <c r="H19" s="236" t="str">
        <f t="shared" si="5"/>
        <v/>
      </c>
      <c r="I19" s="236" t="str">
        <f t="shared" si="6"/>
        <v/>
      </c>
      <c r="J19" s="167"/>
    </row>
    <row r="20" spans="1:10" ht="17" customHeight="1">
      <c r="A20" s="234" t="str">
        <f t="shared" si="0"/>
        <v/>
      </c>
      <c r="B20" s="235" t="str">
        <f t="shared" si="1"/>
        <v/>
      </c>
      <c r="C20" s="266" t="str">
        <f t="shared" si="2"/>
        <v/>
      </c>
      <c r="D20" s="357" t="str">
        <f t="shared" si="3"/>
        <v/>
      </c>
      <c r="E20" s="358"/>
      <c r="F20" s="358"/>
      <c r="G20" s="236" t="str">
        <f t="shared" si="4"/>
        <v/>
      </c>
      <c r="H20" s="236" t="str">
        <f t="shared" si="5"/>
        <v/>
      </c>
      <c r="I20" s="236" t="str">
        <f t="shared" si="6"/>
        <v/>
      </c>
      <c r="J20" s="167"/>
    </row>
    <row r="21" spans="1:10" ht="17" customHeight="1">
      <c r="A21" s="234" t="str">
        <f t="shared" si="0"/>
        <v/>
      </c>
      <c r="B21" s="235" t="str">
        <f t="shared" si="1"/>
        <v/>
      </c>
      <c r="C21" s="266" t="str">
        <f t="shared" si="2"/>
        <v/>
      </c>
      <c r="D21" s="357" t="str">
        <f t="shared" si="3"/>
        <v/>
      </c>
      <c r="E21" s="358"/>
      <c r="F21" s="358"/>
      <c r="G21" s="236" t="str">
        <f t="shared" si="4"/>
        <v/>
      </c>
      <c r="H21" s="236" t="str">
        <f t="shared" si="5"/>
        <v/>
      </c>
      <c r="I21" s="236" t="str">
        <f t="shared" si="6"/>
        <v/>
      </c>
      <c r="J21" s="167"/>
    </row>
    <row r="22" spans="1:10" ht="17" customHeight="1">
      <c r="A22" s="234" t="str">
        <f t="shared" si="0"/>
        <v/>
      </c>
      <c r="B22" s="235" t="str">
        <f t="shared" si="1"/>
        <v/>
      </c>
      <c r="C22" s="266" t="str">
        <f t="shared" si="2"/>
        <v/>
      </c>
      <c r="D22" s="357" t="str">
        <f t="shared" si="3"/>
        <v/>
      </c>
      <c r="E22" s="358"/>
      <c r="F22" s="358"/>
      <c r="G22" s="236" t="str">
        <f t="shared" si="4"/>
        <v/>
      </c>
      <c r="H22" s="236" t="str">
        <f t="shared" si="5"/>
        <v/>
      </c>
      <c r="I22" s="236" t="str">
        <f t="shared" si="6"/>
        <v/>
      </c>
      <c r="J22" s="167"/>
    </row>
    <row r="23" spans="1:10" ht="17" customHeight="1">
      <c r="A23" s="234" t="str">
        <f t="shared" si="0"/>
        <v/>
      </c>
      <c r="B23" s="235" t="str">
        <f t="shared" si="1"/>
        <v/>
      </c>
      <c r="C23" s="266" t="str">
        <f t="shared" si="2"/>
        <v/>
      </c>
      <c r="D23" s="357" t="str">
        <f t="shared" si="3"/>
        <v/>
      </c>
      <c r="E23" s="358"/>
      <c r="F23" s="358"/>
      <c r="G23" s="236" t="str">
        <f t="shared" si="4"/>
        <v/>
      </c>
      <c r="H23" s="236" t="str">
        <f t="shared" si="5"/>
        <v/>
      </c>
      <c r="I23" s="236" t="str">
        <f t="shared" si="6"/>
        <v/>
      </c>
      <c r="J23" s="167"/>
    </row>
    <row r="24" spans="1:10" ht="17" customHeight="1">
      <c r="A24" s="234" t="str">
        <f t="shared" si="0"/>
        <v/>
      </c>
      <c r="B24" s="235" t="str">
        <f t="shared" si="1"/>
        <v/>
      </c>
      <c r="C24" s="266" t="str">
        <f t="shared" si="2"/>
        <v/>
      </c>
      <c r="D24" s="357" t="str">
        <f t="shared" si="3"/>
        <v/>
      </c>
      <c r="E24" s="358"/>
      <c r="F24" s="358"/>
      <c r="G24" s="236" t="str">
        <f t="shared" si="4"/>
        <v/>
      </c>
      <c r="H24" s="236" t="str">
        <f t="shared" si="5"/>
        <v/>
      </c>
      <c r="I24" s="236" t="str">
        <f t="shared" si="6"/>
        <v/>
      </c>
      <c r="J24" s="167"/>
    </row>
    <row r="25" spans="1:10" ht="17" customHeight="1">
      <c r="A25" s="234" t="str">
        <f t="shared" si="0"/>
        <v/>
      </c>
      <c r="B25" s="235" t="str">
        <f t="shared" si="1"/>
        <v/>
      </c>
      <c r="C25" s="266" t="str">
        <f t="shared" si="2"/>
        <v/>
      </c>
      <c r="D25" s="357" t="str">
        <f t="shared" si="3"/>
        <v/>
      </c>
      <c r="E25" s="358"/>
      <c r="F25" s="358"/>
      <c r="G25" s="236" t="str">
        <f t="shared" si="4"/>
        <v/>
      </c>
      <c r="H25" s="236" t="str">
        <f t="shared" si="5"/>
        <v/>
      </c>
      <c r="I25" s="236" t="str">
        <f t="shared" si="6"/>
        <v/>
      </c>
      <c r="J25" s="167"/>
    </row>
    <row r="26" spans="1:10" ht="17" customHeight="1">
      <c r="A26" s="234" t="str">
        <f t="shared" si="0"/>
        <v/>
      </c>
      <c r="B26" s="235" t="str">
        <f t="shared" si="1"/>
        <v/>
      </c>
      <c r="C26" s="266" t="str">
        <f t="shared" si="2"/>
        <v/>
      </c>
      <c r="D26" s="357" t="str">
        <f t="shared" si="3"/>
        <v/>
      </c>
      <c r="E26" s="358"/>
      <c r="F26" s="358"/>
      <c r="G26" s="236" t="str">
        <f t="shared" si="4"/>
        <v/>
      </c>
      <c r="H26" s="236" t="str">
        <f t="shared" si="5"/>
        <v/>
      </c>
      <c r="I26" s="236" t="str">
        <f t="shared" si="6"/>
        <v/>
      </c>
      <c r="J26" s="167"/>
    </row>
    <row r="27" spans="1:10" ht="17" customHeight="1">
      <c r="A27" s="234" t="str">
        <f t="shared" si="0"/>
        <v/>
      </c>
      <c r="B27" s="235" t="str">
        <f t="shared" si="1"/>
        <v/>
      </c>
      <c r="C27" s="266" t="str">
        <f t="shared" si="2"/>
        <v/>
      </c>
      <c r="D27" s="357" t="str">
        <f t="shared" si="3"/>
        <v/>
      </c>
      <c r="E27" s="358"/>
      <c r="F27" s="358"/>
      <c r="G27" s="236" t="str">
        <f t="shared" si="4"/>
        <v/>
      </c>
      <c r="H27" s="236" t="str">
        <f t="shared" si="5"/>
        <v/>
      </c>
      <c r="I27" s="236" t="str">
        <f t="shared" si="6"/>
        <v/>
      </c>
      <c r="J27" s="167"/>
    </row>
    <row r="28" spans="1:10" ht="17" customHeight="1">
      <c r="A28" s="234" t="str">
        <f t="shared" si="0"/>
        <v/>
      </c>
      <c r="B28" s="235" t="str">
        <f t="shared" si="1"/>
        <v/>
      </c>
      <c r="C28" s="266" t="str">
        <f t="shared" si="2"/>
        <v/>
      </c>
      <c r="D28" s="357" t="str">
        <f t="shared" si="3"/>
        <v/>
      </c>
      <c r="E28" s="358"/>
      <c r="F28" s="358"/>
      <c r="G28" s="236" t="str">
        <f t="shared" si="4"/>
        <v/>
      </c>
      <c r="H28" s="236" t="str">
        <f t="shared" si="5"/>
        <v/>
      </c>
      <c r="I28" s="236" t="str">
        <f t="shared" si="6"/>
        <v/>
      </c>
      <c r="J28" s="167"/>
    </row>
    <row r="29" spans="1:10" ht="17" customHeight="1">
      <c r="A29" s="234" t="str">
        <f t="shared" si="0"/>
        <v/>
      </c>
      <c r="B29" s="235" t="str">
        <f t="shared" si="1"/>
        <v/>
      </c>
      <c r="C29" s="266" t="str">
        <f t="shared" si="2"/>
        <v/>
      </c>
      <c r="D29" s="357" t="str">
        <f t="shared" si="3"/>
        <v/>
      </c>
      <c r="E29" s="358"/>
      <c r="F29" s="358"/>
      <c r="G29" s="236" t="str">
        <f t="shared" si="4"/>
        <v/>
      </c>
      <c r="H29" s="236" t="str">
        <f t="shared" si="5"/>
        <v/>
      </c>
      <c r="I29" s="236" t="str">
        <f t="shared" si="6"/>
        <v/>
      </c>
      <c r="J29" s="167"/>
    </row>
    <row r="30" spans="1:10" ht="17" customHeight="1">
      <c r="A30" s="234" t="str">
        <f t="shared" si="0"/>
        <v/>
      </c>
      <c r="B30" s="235" t="str">
        <f t="shared" si="1"/>
        <v/>
      </c>
      <c r="C30" s="266" t="str">
        <f t="shared" si="2"/>
        <v/>
      </c>
      <c r="D30" s="357" t="str">
        <f t="shared" si="3"/>
        <v/>
      </c>
      <c r="E30" s="358"/>
      <c r="F30" s="358"/>
      <c r="G30" s="236" t="str">
        <f t="shared" si="4"/>
        <v/>
      </c>
      <c r="H30" s="236" t="str">
        <f t="shared" si="5"/>
        <v/>
      </c>
      <c r="I30" s="236" t="str">
        <f t="shared" si="6"/>
        <v/>
      </c>
      <c r="J30" s="167"/>
    </row>
    <row r="31" spans="1:10" ht="17" customHeight="1">
      <c r="A31" s="234" t="str">
        <f t="shared" si="0"/>
        <v/>
      </c>
      <c r="B31" s="235" t="str">
        <f t="shared" si="1"/>
        <v/>
      </c>
      <c r="C31" s="266" t="str">
        <f t="shared" si="2"/>
        <v/>
      </c>
      <c r="D31" s="357" t="str">
        <f t="shared" si="3"/>
        <v/>
      </c>
      <c r="E31" s="358"/>
      <c r="F31" s="358"/>
      <c r="G31" s="236" t="str">
        <f t="shared" si="4"/>
        <v/>
      </c>
      <c r="H31" s="236" t="str">
        <f t="shared" si="5"/>
        <v/>
      </c>
      <c r="I31" s="236" t="str">
        <f t="shared" si="6"/>
        <v/>
      </c>
      <c r="J31" s="167"/>
    </row>
    <row r="32" spans="1:10" ht="17" customHeight="1">
      <c r="A32" s="234" t="str">
        <f t="shared" si="0"/>
        <v/>
      </c>
      <c r="B32" s="235" t="str">
        <f t="shared" si="1"/>
        <v/>
      </c>
      <c r="C32" s="266" t="str">
        <f t="shared" si="2"/>
        <v/>
      </c>
      <c r="D32" s="357" t="str">
        <f t="shared" si="3"/>
        <v/>
      </c>
      <c r="E32" s="358"/>
      <c r="F32" s="358"/>
      <c r="G32" s="236" t="str">
        <f t="shared" si="4"/>
        <v/>
      </c>
      <c r="H32" s="236" t="str">
        <f t="shared" si="5"/>
        <v/>
      </c>
      <c r="I32" s="236" t="str">
        <f t="shared" si="6"/>
        <v/>
      </c>
      <c r="J32" s="167"/>
    </row>
    <row r="33" spans="1:10" ht="17" customHeight="1">
      <c r="A33" s="234" t="str">
        <f t="shared" si="0"/>
        <v/>
      </c>
      <c r="B33" s="235" t="str">
        <f t="shared" si="1"/>
        <v/>
      </c>
      <c r="C33" s="266" t="str">
        <f t="shared" si="2"/>
        <v/>
      </c>
      <c r="D33" s="357" t="str">
        <f t="shared" si="3"/>
        <v/>
      </c>
      <c r="E33" s="358"/>
      <c r="F33" s="358"/>
      <c r="G33" s="236" t="str">
        <f t="shared" si="4"/>
        <v/>
      </c>
      <c r="H33" s="236" t="str">
        <f t="shared" si="5"/>
        <v/>
      </c>
      <c r="I33" s="236" t="str">
        <f t="shared" si="6"/>
        <v/>
      </c>
      <c r="J33" s="167"/>
    </row>
    <row r="34" spans="1:10" ht="17" customHeight="1">
      <c r="A34" s="234" t="str">
        <f t="shared" si="0"/>
        <v/>
      </c>
      <c r="B34" s="235" t="str">
        <f t="shared" si="1"/>
        <v/>
      </c>
      <c r="C34" s="266" t="str">
        <f t="shared" si="2"/>
        <v/>
      </c>
      <c r="D34" s="357" t="str">
        <f t="shared" si="3"/>
        <v/>
      </c>
      <c r="E34" s="358"/>
      <c r="F34" s="358"/>
      <c r="G34" s="236" t="str">
        <f t="shared" si="4"/>
        <v/>
      </c>
      <c r="H34" s="236" t="str">
        <f t="shared" si="5"/>
        <v/>
      </c>
      <c r="I34" s="236" t="str">
        <f t="shared" si="6"/>
        <v/>
      </c>
      <c r="J34" s="167"/>
    </row>
    <row r="35" spans="1:10" ht="17" customHeight="1">
      <c r="A35" s="234" t="str">
        <f t="shared" si="0"/>
        <v/>
      </c>
      <c r="B35" s="235" t="str">
        <f t="shared" si="1"/>
        <v/>
      </c>
      <c r="C35" s="266" t="str">
        <f t="shared" si="2"/>
        <v/>
      </c>
      <c r="D35" s="357" t="str">
        <f t="shared" si="3"/>
        <v/>
      </c>
      <c r="E35" s="358"/>
      <c r="F35" s="358"/>
      <c r="G35" s="236" t="str">
        <f t="shared" si="4"/>
        <v/>
      </c>
      <c r="H35" s="236" t="str">
        <f t="shared" si="5"/>
        <v/>
      </c>
      <c r="I35" s="236" t="str">
        <f t="shared" si="6"/>
        <v/>
      </c>
      <c r="J35" s="167"/>
    </row>
    <row r="36" spans="1:10" ht="17" customHeight="1">
      <c r="A36" s="234" t="str">
        <f t="shared" si="0"/>
        <v/>
      </c>
      <c r="B36" s="235" t="str">
        <f t="shared" si="1"/>
        <v/>
      </c>
      <c r="C36" s="266" t="str">
        <f t="shared" si="2"/>
        <v/>
      </c>
      <c r="D36" s="357" t="str">
        <f t="shared" si="3"/>
        <v/>
      </c>
      <c r="E36" s="358"/>
      <c r="F36" s="358"/>
      <c r="G36" s="236" t="str">
        <f t="shared" si="4"/>
        <v/>
      </c>
      <c r="H36" s="236" t="str">
        <f t="shared" si="5"/>
        <v/>
      </c>
      <c r="I36" s="236" t="str">
        <f t="shared" si="6"/>
        <v/>
      </c>
      <c r="J36" s="167"/>
    </row>
    <row r="37" spans="1:10" ht="17" customHeight="1">
      <c r="A37" s="234" t="str">
        <f t="shared" si="0"/>
        <v/>
      </c>
      <c r="B37" s="235" t="str">
        <f t="shared" si="1"/>
        <v/>
      </c>
      <c r="C37" s="266" t="str">
        <f t="shared" si="2"/>
        <v/>
      </c>
      <c r="D37" s="357" t="str">
        <f t="shared" si="3"/>
        <v/>
      </c>
      <c r="E37" s="358"/>
      <c r="F37" s="358"/>
      <c r="G37" s="236" t="str">
        <f t="shared" si="4"/>
        <v/>
      </c>
      <c r="H37" s="236" t="str">
        <f t="shared" si="5"/>
        <v/>
      </c>
      <c r="I37" s="236" t="str">
        <f t="shared" si="6"/>
        <v/>
      </c>
      <c r="J37" s="167"/>
    </row>
    <row r="38" spans="1:10" ht="17" customHeight="1">
      <c r="A38" s="234" t="str">
        <f t="shared" si="0"/>
        <v/>
      </c>
      <c r="B38" s="235" t="str">
        <f t="shared" si="1"/>
        <v/>
      </c>
      <c r="C38" s="266" t="str">
        <f t="shared" si="2"/>
        <v/>
      </c>
      <c r="D38" s="357" t="str">
        <f t="shared" si="3"/>
        <v/>
      </c>
      <c r="E38" s="358"/>
      <c r="F38" s="358"/>
      <c r="G38" s="236" t="str">
        <f t="shared" si="4"/>
        <v/>
      </c>
      <c r="H38" s="236" t="str">
        <f t="shared" si="5"/>
        <v/>
      </c>
      <c r="I38" s="236" t="str">
        <f t="shared" si="6"/>
        <v/>
      </c>
      <c r="J38" s="167"/>
    </row>
    <row r="39" spans="1:10" ht="17" customHeight="1">
      <c r="A39" s="234" t="str">
        <f t="shared" si="0"/>
        <v/>
      </c>
      <c r="B39" s="235" t="str">
        <f t="shared" si="1"/>
        <v/>
      </c>
      <c r="C39" s="266" t="str">
        <f t="shared" si="2"/>
        <v/>
      </c>
      <c r="D39" s="357" t="str">
        <f t="shared" si="3"/>
        <v/>
      </c>
      <c r="E39" s="358"/>
      <c r="F39" s="358"/>
      <c r="G39" s="236" t="str">
        <f t="shared" si="4"/>
        <v/>
      </c>
      <c r="H39" s="236" t="str">
        <f t="shared" si="5"/>
        <v/>
      </c>
      <c r="I39" s="236" t="str">
        <f t="shared" si="6"/>
        <v/>
      </c>
      <c r="J39" s="167"/>
    </row>
    <row r="40" spans="1:10" ht="17" customHeight="1">
      <c r="A40" s="234" t="str">
        <f t="shared" si="0"/>
        <v/>
      </c>
      <c r="B40" s="235" t="str">
        <f t="shared" si="1"/>
        <v/>
      </c>
      <c r="C40" s="266" t="str">
        <f t="shared" si="2"/>
        <v/>
      </c>
      <c r="D40" s="357" t="str">
        <f t="shared" si="3"/>
        <v/>
      </c>
      <c r="E40" s="358"/>
      <c r="F40" s="358"/>
      <c r="G40" s="236" t="str">
        <f t="shared" si="4"/>
        <v/>
      </c>
      <c r="H40" s="236" t="str">
        <f t="shared" si="5"/>
        <v/>
      </c>
      <c r="I40" s="236" t="str">
        <f t="shared" si="6"/>
        <v/>
      </c>
      <c r="J40" s="167"/>
    </row>
    <row r="41" spans="1:10" ht="17" customHeight="1">
      <c r="A41" s="234" t="str">
        <f t="shared" si="0"/>
        <v/>
      </c>
      <c r="B41" s="235" t="str">
        <f t="shared" si="1"/>
        <v/>
      </c>
      <c r="C41" s="266" t="str">
        <f t="shared" si="2"/>
        <v/>
      </c>
      <c r="D41" s="357" t="str">
        <f t="shared" si="3"/>
        <v/>
      </c>
      <c r="E41" s="358"/>
      <c r="F41" s="358"/>
      <c r="G41" s="236" t="str">
        <f t="shared" si="4"/>
        <v/>
      </c>
      <c r="H41" s="236" t="str">
        <f t="shared" si="5"/>
        <v/>
      </c>
      <c r="I41" s="236" t="str">
        <f t="shared" si="6"/>
        <v/>
      </c>
      <c r="J41" s="167"/>
    </row>
    <row r="42" spans="1:10">
      <c r="A42" s="234" t="str">
        <f t="shared" si="0"/>
        <v/>
      </c>
      <c r="B42" s="235" t="str">
        <f t="shared" si="1"/>
        <v/>
      </c>
      <c r="C42" s="266" t="str">
        <f t="shared" si="2"/>
        <v/>
      </c>
      <c r="D42" s="357" t="str">
        <f t="shared" si="3"/>
        <v/>
      </c>
      <c r="E42" s="358"/>
      <c r="F42" s="358"/>
      <c r="G42" s="236" t="str">
        <f t="shared" si="4"/>
        <v/>
      </c>
      <c r="H42" s="236" t="str">
        <f t="shared" si="5"/>
        <v/>
      </c>
      <c r="I42" s="236" t="str">
        <f t="shared" si="6"/>
        <v/>
      </c>
      <c r="J42" s="167"/>
    </row>
    <row r="43" spans="1:10">
      <c r="A43" s="234" t="str">
        <f t="shared" si="0"/>
        <v/>
      </c>
      <c r="B43" s="235" t="str">
        <f t="shared" si="1"/>
        <v/>
      </c>
      <c r="C43" s="266" t="str">
        <f t="shared" si="2"/>
        <v/>
      </c>
      <c r="D43" s="357" t="str">
        <f t="shared" si="3"/>
        <v/>
      </c>
      <c r="E43" s="358"/>
      <c r="F43" s="358"/>
      <c r="G43" s="236" t="str">
        <f t="shared" si="4"/>
        <v/>
      </c>
      <c r="H43" s="236" t="str">
        <f t="shared" si="5"/>
        <v/>
      </c>
      <c r="I43" s="236" t="str">
        <f t="shared" si="6"/>
        <v/>
      </c>
      <c r="J43" s="167"/>
    </row>
    <row r="44" spans="1:10">
      <c r="A44" s="234" t="str">
        <f t="shared" si="0"/>
        <v/>
      </c>
      <c r="B44" s="235" t="str">
        <f t="shared" si="1"/>
        <v/>
      </c>
      <c r="C44" s="266" t="str">
        <f t="shared" si="2"/>
        <v/>
      </c>
      <c r="D44" s="357" t="str">
        <f t="shared" si="3"/>
        <v/>
      </c>
      <c r="E44" s="358"/>
      <c r="F44" s="358"/>
      <c r="G44" s="236" t="str">
        <f t="shared" si="4"/>
        <v/>
      </c>
      <c r="H44" s="236" t="str">
        <f t="shared" si="5"/>
        <v/>
      </c>
      <c r="I44" s="236" t="str">
        <f t="shared" si="6"/>
        <v/>
      </c>
      <c r="J44" s="167"/>
    </row>
    <row r="45" spans="1:10">
      <c r="A45" s="234" t="str">
        <f t="shared" si="0"/>
        <v/>
      </c>
      <c r="B45" s="235" t="str">
        <f t="shared" si="1"/>
        <v/>
      </c>
      <c r="C45" s="266" t="str">
        <f t="shared" si="2"/>
        <v/>
      </c>
      <c r="D45" s="357" t="str">
        <f t="shared" si="3"/>
        <v/>
      </c>
      <c r="E45" s="358"/>
      <c r="F45" s="358"/>
      <c r="G45" s="236" t="str">
        <f t="shared" si="4"/>
        <v/>
      </c>
      <c r="H45" s="236" t="str">
        <f t="shared" si="5"/>
        <v/>
      </c>
      <c r="I45" s="236" t="str">
        <f t="shared" si="6"/>
        <v/>
      </c>
      <c r="J45" s="167"/>
    </row>
    <row r="46" spans="1:10">
      <c r="A46" s="234" t="str">
        <f t="shared" si="0"/>
        <v/>
      </c>
      <c r="B46" s="235" t="str">
        <f t="shared" si="1"/>
        <v/>
      </c>
      <c r="C46" s="266" t="str">
        <f t="shared" si="2"/>
        <v/>
      </c>
      <c r="D46" s="357" t="str">
        <f t="shared" si="3"/>
        <v/>
      </c>
      <c r="E46" s="358"/>
      <c r="F46" s="358"/>
      <c r="G46" s="236" t="str">
        <f t="shared" si="4"/>
        <v/>
      </c>
      <c r="H46" s="236" t="str">
        <f t="shared" si="5"/>
        <v/>
      </c>
      <c r="I46" s="236" t="str">
        <f t="shared" si="6"/>
        <v/>
      </c>
      <c r="J46" s="167"/>
    </row>
    <row r="47" spans="1:10">
      <c r="A47" s="234" t="str">
        <f t="shared" si="0"/>
        <v/>
      </c>
      <c r="B47" s="235" t="str">
        <f t="shared" si="1"/>
        <v/>
      </c>
      <c r="C47" s="266" t="str">
        <f t="shared" si="2"/>
        <v/>
      </c>
      <c r="D47" s="357" t="str">
        <f t="shared" si="3"/>
        <v/>
      </c>
      <c r="E47" s="358"/>
      <c r="F47" s="358"/>
      <c r="G47" s="236" t="str">
        <f t="shared" si="4"/>
        <v/>
      </c>
      <c r="H47" s="236" t="str">
        <f t="shared" si="5"/>
        <v/>
      </c>
      <c r="I47" s="236" t="str">
        <f t="shared" si="6"/>
        <v/>
      </c>
      <c r="J47" s="167"/>
    </row>
    <row r="48" spans="1:10">
      <c r="A48" s="234" t="str">
        <f t="shared" si="0"/>
        <v/>
      </c>
      <c r="B48" s="235" t="str">
        <f t="shared" si="1"/>
        <v/>
      </c>
      <c r="C48" s="266" t="str">
        <f t="shared" si="2"/>
        <v/>
      </c>
      <c r="D48" s="357" t="str">
        <f t="shared" si="3"/>
        <v/>
      </c>
      <c r="E48" s="358"/>
      <c r="F48" s="358"/>
      <c r="G48" s="236" t="str">
        <f t="shared" si="4"/>
        <v/>
      </c>
      <c r="H48" s="236" t="str">
        <f t="shared" si="5"/>
        <v/>
      </c>
      <c r="I48" s="236" t="str">
        <f t="shared" si="6"/>
        <v/>
      </c>
      <c r="J48" s="167"/>
    </row>
    <row r="49" spans="1:10">
      <c r="A49" s="234" t="str">
        <f t="shared" si="0"/>
        <v/>
      </c>
      <c r="B49" s="235" t="str">
        <f t="shared" si="1"/>
        <v/>
      </c>
      <c r="C49" s="266" t="str">
        <f t="shared" si="2"/>
        <v/>
      </c>
      <c r="D49" s="357" t="str">
        <f t="shared" si="3"/>
        <v/>
      </c>
      <c r="E49" s="358"/>
      <c r="F49" s="358"/>
      <c r="G49" s="236" t="str">
        <f t="shared" si="4"/>
        <v/>
      </c>
      <c r="H49" s="236" t="str">
        <f t="shared" si="5"/>
        <v/>
      </c>
      <c r="I49" s="236" t="str">
        <f t="shared" si="6"/>
        <v/>
      </c>
      <c r="J49" s="167"/>
    </row>
    <row r="50" spans="1:10">
      <c r="A50" s="234" t="str">
        <f t="shared" si="0"/>
        <v/>
      </c>
      <c r="B50" s="235" t="str">
        <f t="shared" si="1"/>
        <v/>
      </c>
      <c r="C50" s="266" t="str">
        <f t="shared" si="2"/>
        <v/>
      </c>
      <c r="D50" s="357" t="str">
        <f t="shared" si="3"/>
        <v/>
      </c>
      <c r="E50" s="358"/>
      <c r="F50" s="358"/>
      <c r="G50" s="236" t="str">
        <f t="shared" si="4"/>
        <v/>
      </c>
      <c r="H50" s="236" t="str">
        <f t="shared" si="5"/>
        <v/>
      </c>
      <c r="I50" s="236" t="str">
        <f t="shared" si="6"/>
        <v/>
      </c>
      <c r="J50" s="167"/>
    </row>
    <row r="51" spans="1:10">
      <c r="A51" s="234" t="str">
        <f t="shared" si="0"/>
        <v/>
      </c>
      <c r="B51" s="235" t="str">
        <f t="shared" si="1"/>
        <v/>
      </c>
      <c r="C51" s="266" t="str">
        <f t="shared" si="2"/>
        <v/>
      </c>
      <c r="D51" s="357" t="str">
        <f t="shared" si="3"/>
        <v/>
      </c>
      <c r="E51" s="358"/>
      <c r="F51" s="358"/>
      <c r="G51" s="236" t="str">
        <f t="shared" si="4"/>
        <v/>
      </c>
      <c r="H51" s="236" t="str">
        <f t="shared" si="5"/>
        <v/>
      </c>
      <c r="I51" s="236" t="str">
        <f t="shared" si="6"/>
        <v/>
      </c>
      <c r="J51" s="167"/>
    </row>
    <row r="52" spans="1:10">
      <c r="A52" s="234" t="str">
        <f t="shared" si="0"/>
        <v/>
      </c>
      <c r="B52" s="235" t="str">
        <f t="shared" si="1"/>
        <v/>
      </c>
      <c r="C52" s="266" t="str">
        <f t="shared" si="2"/>
        <v/>
      </c>
      <c r="D52" s="357" t="str">
        <f t="shared" si="3"/>
        <v/>
      </c>
      <c r="E52" s="358"/>
      <c r="F52" s="358"/>
      <c r="G52" s="236" t="str">
        <f t="shared" si="4"/>
        <v/>
      </c>
      <c r="H52" s="236" t="str">
        <f t="shared" si="5"/>
        <v/>
      </c>
      <c r="I52" s="236" t="str">
        <f t="shared" si="6"/>
        <v/>
      </c>
      <c r="J52" s="167"/>
    </row>
    <row r="53" spans="1:10">
      <c r="A53" s="234" t="str">
        <f t="shared" si="0"/>
        <v/>
      </c>
      <c r="B53" s="235" t="str">
        <f t="shared" si="1"/>
        <v/>
      </c>
      <c r="C53" s="266" t="str">
        <f t="shared" si="2"/>
        <v/>
      </c>
      <c r="D53" s="357" t="str">
        <f t="shared" si="3"/>
        <v/>
      </c>
      <c r="E53" s="358"/>
      <c r="F53" s="358"/>
      <c r="G53" s="236" t="str">
        <f t="shared" si="4"/>
        <v/>
      </c>
      <c r="H53" s="236" t="str">
        <f t="shared" si="5"/>
        <v/>
      </c>
      <c r="I53" s="236" t="str">
        <f t="shared" si="6"/>
        <v/>
      </c>
      <c r="J53" s="167"/>
    </row>
    <row r="54" spans="1:10">
      <c r="A54" s="234" t="str">
        <f t="shared" si="0"/>
        <v/>
      </c>
      <c r="B54" s="235" t="str">
        <f t="shared" si="1"/>
        <v/>
      </c>
      <c r="C54" s="266" t="str">
        <f t="shared" si="2"/>
        <v/>
      </c>
      <c r="D54" s="357" t="str">
        <f t="shared" si="3"/>
        <v/>
      </c>
      <c r="E54" s="358"/>
      <c r="F54" s="358"/>
      <c r="G54" s="236" t="str">
        <f t="shared" si="4"/>
        <v/>
      </c>
      <c r="H54" s="236" t="str">
        <f t="shared" si="5"/>
        <v/>
      </c>
      <c r="I54" s="236" t="str">
        <f t="shared" si="6"/>
        <v/>
      </c>
      <c r="J54" s="167"/>
    </row>
    <row r="55" spans="1:10">
      <c r="A55" s="234" t="str">
        <f t="shared" si="0"/>
        <v/>
      </c>
      <c r="B55" s="235" t="str">
        <f t="shared" si="1"/>
        <v/>
      </c>
      <c r="C55" s="266" t="str">
        <f t="shared" si="2"/>
        <v/>
      </c>
      <c r="D55" s="357" t="str">
        <f t="shared" si="3"/>
        <v/>
      </c>
      <c r="E55" s="358"/>
      <c r="F55" s="358"/>
      <c r="G55" s="236" t="str">
        <f t="shared" si="4"/>
        <v/>
      </c>
      <c r="H55" s="236" t="str">
        <f t="shared" si="5"/>
        <v/>
      </c>
      <c r="I55" s="236" t="str">
        <f t="shared" si="6"/>
        <v/>
      </c>
      <c r="J55" s="167"/>
    </row>
    <row r="56" spans="1:10">
      <c r="A56" s="234" t="str">
        <f t="shared" si="0"/>
        <v/>
      </c>
      <c r="B56" s="235" t="str">
        <f t="shared" si="1"/>
        <v/>
      </c>
      <c r="C56" s="266" t="str">
        <f t="shared" si="2"/>
        <v/>
      </c>
      <c r="D56" s="357" t="str">
        <f t="shared" si="3"/>
        <v/>
      </c>
      <c r="E56" s="358"/>
      <c r="F56" s="358"/>
      <c r="G56" s="236" t="str">
        <f t="shared" si="4"/>
        <v/>
      </c>
      <c r="H56" s="236" t="str">
        <f t="shared" si="5"/>
        <v/>
      </c>
      <c r="I56" s="236" t="str">
        <f t="shared" si="6"/>
        <v/>
      </c>
      <c r="J56" s="167"/>
    </row>
    <row r="57" spans="1:10">
      <c r="A57" s="234" t="str">
        <f t="shared" si="0"/>
        <v/>
      </c>
      <c r="B57" s="235" t="str">
        <f t="shared" si="1"/>
        <v/>
      </c>
      <c r="C57" s="266" t="str">
        <f t="shared" si="2"/>
        <v/>
      </c>
      <c r="D57" s="357" t="str">
        <f t="shared" si="3"/>
        <v/>
      </c>
      <c r="E57" s="358"/>
      <c r="F57" s="358"/>
      <c r="G57" s="236" t="str">
        <f t="shared" si="4"/>
        <v/>
      </c>
      <c r="H57" s="236" t="str">
        <f t="shared" si="5"/>
        <v/>
      </c>
      <c r="I57" s="236" t="str">
        <f t="shared" si="6"/>
        <v/>
      </c>
      <c r="J57" s="167"/>
    </row>
    <row r="58" spans="1:10">
      <c r="A58" s="234" t="str">
        <f t="shared" si="0"/>
        <v/>
      </c>
      <c r="B58" s="235" t="str">
        <f t="shared" si="1"/>
        <v/>
      </c>
      <c r="C58" s="266" t="str">
        <f t="shared" si="2"/>
        <v/>
      </c>
      <c r="D58" s="357" t="str">
        <f t="shared" si="3"/>
        <v/>
      </c>
      <c r="E58" s="358"/>
      <c r="F58" s="358"/>
      <c r="G58" s="236" t="str">
        <f t="shared" si="4"/>
        <v/>
      </c>
      <c r="H58" s="236" t="str">
        <f t="shared" si="5"/>
        <v/>
      </c>
      <c r="I58" s="236" t="str">
        <f t="shared" si="6"/>
        <v/>
      </c>
      <c r="J58" s="167"/>
    </row>
    <row r="59" spans="1:10">
      <c r="A59" s="234" t="str">
        <f t="shared" si="0"/>
        <v/>
      </c>
      <c r="B59" s="235" t="str">
        <f t="shared" si="1"/>
        <v/>
      </c>
      <c r="C59" s="266" t="str">
        <f t="shared" si="2"/>
        <v/>
      </c>
      <c r="D59" s="357" t="str">
        <f t="shared" si="3"/>
        <v/>
      </c>
      <c r="E59" s="358"/>
      <c r="F59" s="358"/>
      <c r="G59" s="236" t="str">
        <f t="shared" si="4"/>
        <v/>
      </c>
      <c r="H59" s="236" t="str">
        <f t="shared" si="5"/>
        <v/>
      </c>
      <c r="I59" s="236" t="str">
        <f t="shared" si="6"/>
        <v/>
      </c>
      <c r="J59" s="167"/>
    </row>
    <row r="60" spans="1:10">
      <c r="A60" s="234" t="str">
        <f t="shared" si="0"/>
        <v/>
      </c>
      <c r="B60" s="235" t="str">
        <f t="shared" si="1"/>
        <v/>
      </c>
      <c r="C60" s="266" t="str">
        <f t="shared" si="2"/>
        <v/>
      </c>
      <c r="D60" s="357" t="str">
        <f t="shared" si="3"/>
        <v/>
      </c>
      <c r="E60" s="358"/>
      <c r="F60" s="358"/>
      <c r="G60" s="236" t="str">
        <f t="shared" si="4"/>
        <v/>
      </c>
      <c r="H60" s="236" t="str">
        <f t="shared" si="5"/>
        <v/>
      </c>
      <c r="I60" s="236" t="str">
        <f t="shared" si="6"/>
        <v/>
      </c>
      <c r="J60" s="167"/>
    </row>
    <row r="61" spans="1:10">
      <c r="A61" s="234" t="str">
        <f t="shared" si="0"/>
        <v/>
      </c>
      <c r="B61" s="235" t="str">
        <f t="shared" si="1"/>
        <v/>
      </c>
      <c r="C61" s="266" t="str">
        <f t="shared" si="2"/>
        <v/>
      </c>
      <c r="D61" s="357" t="str">
        <f t="shared" si="3"/>
        <v/>
      </c>
      <c r="E61" s="358"/>
      <c r="F61" s="358"/>
      <c r="G61" s="236" t="str">
        <f t="shared" si="4"/>
        <v/>
      </c>
      <c r="H61" s="236" t="str">
        <f t="shared" si="5"/>
        <v/>
      </c>
      <c r="I61" s="236" t="str">
        <f t="shared" si="6"/>
        <v/>
      </c>
      <c r="J61" s="167"/>
    </row>
    <row r="62" spans="1:10">
      <c r="A62" s="234" t="str">
        <f t="shared" si="0"/>
        <v/>
      </c>
      <c r="B62" s="235" t="str">
        <f t="shared" si="1"/>
        <v/>
      </c>
      <c r="C62" s="266" t="str">
        <f t="shared" si="2"/>
        <v/>
      </c>
      <c r="D62" s="357" t="str">
        <f t="shared" si="3"/>
        <v/>
      </c>
      <c r="E62" s="358"/>
      <c r="F62" s="358"/>
      <c r="G62" s="236" t="str">
        <f t="shared" si="4"/>
        <v/>
      </c>
      <c r="H62" s="236" t="str">
        <f t="shared" si="5"/>
        <v/>
      </c>
      <c r="I62" s="236" t="str">
        <f t="shared" si="6"/>
        <v/>
      </c>
      <c r="J62" s="167"/>
    </row>
    <row r="63" spans="1:10">
      <c r="A63" s="234" t="str">
        <f t="shared" si="0"/>
        <v/>
      </c>
      <c r="B63" s="235" t="str">
        <f t="shared" si="1"/>
        <v/>
      </c>
      <c r="C63" s="266" t="str">
        <f t="shared" si="2"/>
        <v/>
      </c>
      <c r="D63" s="357" t="str">
        <f t="shared" si="3"/>
        <v/>
      </c>
      <c r="E63" s="358"/>
      <c r="F63" s="358"/>
      <c r="G63" s="236" t="str">
        <f t="shared" si="4"/>
        <v/>
      </c>
      <c r="H63" s="236" t="str">
        <f t="shared" si="5"/>
        <v/>
      </c>
      <c r="I63" s="236" t="str">
        <f t="shared" si="6"/>
        <v/>
      </c>
      <c r="J63" s="167"/>
    </row>
    <row r="64" spans="1:10">
      <c r="A64" s="234" t="str">
        <f t="shared" si="0"/>
        <v/>
      </c>
      <c r="B64" s="235" t="str">
        <f t="shared" si="1"/>
        <v/>
      </c>
      <c r="C64" s="266" t="str">
        <f t="shared" si="2"/>
        <v/>
      </c>
      <c r="D64" s="357" t="str">
        <f t="shared" si="3"/>
        <v/>
      </c>
      <c r="E64" s="358"/>
      <c r="F64" s="358"/>
      <c r="G64" s="236" t="str">
        <f t="shared" si="4"/>
        <v/>
      </c>
      <c r="H64" s="236" t="str">
        <f t="shared" si="5"/>
        <v/>
      </c>
      <c r="I64" s="236" t="str">
        <f t="shared" si="6"/>
        <v/>
      </c>
      <c r="J64" s="167"/>
    </row>
    <row r="65" spans="1:10">
      <c r="A65" s="234" t="str">
        <f t="shared" si="0"/>
        <v/>
      </c>
      <c r="B65" s="235" t="str">
        <f t="shared" si="1"/>
        <v/>
      </c>
      <c r="C65" s="266" t="str">
        <f t="shared" si="2"/>
        <v/>
      </c>
      <c r="D65" s="357" t="str">
        <f t="shared" si="3"/>
        <v/>
      </c>
      <c r="E65" s="358"/>
      <c r="F65" s="358"/>
      <c r="G65" s="236" t="str">
        <f t="shared" si="4"/>
        <v/>
      </c>
      <c r="H65" s="236" t="str">
        <f t="shared" si="5"/>
        <v/>
      </c>
      <c r="I65" s="236" t="str">
        <f t="shared" si="6"/>
        <v/>
      </c>
      <c r="J65" s="167"/>
    </row>
    <row r="66" spans="1:10">
      <c r="A66" s="234" t="str">
        <f t="shared" si="0"/>
        <v/>
      </c>
      <c r="B66" s="235" t="str">
        <f t="shared" si="1"/>
        <v/>
      </c>
      <c r="C66" s="266" t="str">
        <f t="shared" si="2"/>
        <v/>
      </c>
      <c r="D66" s="357" t="str">
        <f t="shared" si="3"/>
        <v/>
      </c>
      <c r="E66" s="358"/>
      <c r="F66" s="358"/>
      <c r="G66" s="236" t="str">
        <f t="shared" si="4"/>
        <v/>
      </c>
      <c r="H66" s="236" t="str">
        <f t="shared" si="5"/>
        <v/>
      </c>
      <c r="I66" s="236" t="str">
        <f t="shared" si="6"/>
        <v/>
      </c>
      <c r="J66" s="167"/>
    </row>
    <row r="67" spans="1:10">
      <c r="A67" s="234" t="str">
        <f t="shared" si="0"/>
        <v/>
      </c>
      <c r="B67" s="235" t="str">
        <f t="shared" si="1"/>
        <v/>
      </c>
      <c r="C67" s="266" t="str">
        <f t="shared" si="2"/>
        <v/>
      </c>
      <c r="D67" s="357" t="str">
        <f t="shared" si="3"/>
        <v/>
      </c>
      <c r="E67" s="358"/>
      <c r="F67" s="358"/>
      <c r="G67" s="236" t="str">
        <f t="shared" si="4"/>
        <v/>
      </c>
      <c r="H67" s="236" t="str">
        <f t="shared" si="5"/>
        <v/>
      </c>
      <c r="I67" s="236" t="str">
        <f t="shared" si="6"/>
        <v/>
      </c>
      <c r="J67" s="167"/>
    </row>
    <row r="68" spans="1:10">
      <c r="A68" s="234" t="str">
        <f t="shared" si="0"/>
        <v/>
      </c>
      <c r="B68" s="235" t="str">
        <f t="shared" si="1"/>
        <v/>
      </c>
      <c r="C68" s="266" t="str">
        <f t="shared" si="2"/>
        <v/>
      </c>
      <c r="D68" s="357" t="str">
        <f t="shared" si="3"/>
        <v/>
      </c>
      <c r="E68" s="358"/>
      <c r="F68" s="358"/>
      <c r="G68" s="236" t="str">
        <f t="shared" si="4"/>
        <v/>
      </c>
      <c r="H68" s="236" t="str">
        <f t="shared" si="5"/>
        <v/>
      </c>
      <c r="I68" s="236" t="str">
        <f t="shared" si="6"/>
        <v/>
      </c>
      <c r="J68" s="167"/>
    </row>
    <row r="69" spans="1:10">
      <c r="A69" s="234" t="str">
        <f t="shared" si="0"/>
        <v/>
      </c>
      <c r="B69" s="235" t="str">
        <f t="shared" si="1"/>
        <v/>
      </c>
      <c r="C69" s="266" t="str">
        <f t="shared" si="2"/>
        <v/>
      </c>
      <c r="D69" s="357" t="str">
        <f t="shared" si="3"/>
        <v/>
      </c>
      <c r="E69" s="358"/>
      <c r="F69" s="358"/>
      <c r="G69" s="236" t="str">
        <f t="shared" si="4"/>
        <v/>
      </c>
      <c r="H69" s="236" t="str">
        <f t="shared" si="5"/>
        <v/>
      </c>
      <c r="I69" s="236" t="str">
        <f t="shared" si="6"/>
        <v/>
      </c>
      <c r="J69" s="167"/>
    </row>
    <row r="70" spans="1:10">
      <c r="A70" s="234" t="str">
        <f t="shared" si="0"/>
        <v/>
      </c>
      <c r="B70" s="235" t="str">
        <f t="shared" si="1"/>
        <v/>
      </c>
      <c r="C70" s="266" t="str">
        <f t="shared" si="2"/>
        <v/>
      </c>
      <c r="D70" s="357" t="str">
        <f t="shared" si="3"/>
        <v/>
      </c>
      <c r="E70" s="358"/>
      <c r="F70" s="358"/>
      <c r="G70" s="236" t="str">
        <f t="shared" si="4"/>
        <v/>
      </c>
      <c r="H70" s="236" t="str">
        <f t="shared" si="5"/>
        <v/>
      </c>
      <c r="I70" s="236" t="str">
        <f t="shared" si="6"/>
        <v/>
      </c>
      <c r="J70" s="167"/>
    </row>
    <row r="71" spans="1:10">
      <c r="A71" s="234" t="str">
        <f t="shared" si="0"/>
        <v/>
      </c>
      <c r="B71" s="235" t="str">
        <f t="shared" si="1"/>
        <v/>
      </c>
      <c r="C71" s="266" t="str">
        <f t="shared" si="2"/>
        <v/>
      </c>
      <c r="D71" s="357" t="str">
        <f t="shared" si="3"/>
        <v/>
      </c>
      <c r="E71" s="358"/>
      <c r="F71" s="358"/>
      <c r="G71" s="236" t="str">
        <f t="shared" si="4"/>
        <v/>
      </c>
      <c r="H71" s="236" t="str">
        <f t="shared" si="5"/>
        <v/>
      </c>
      <c r="I71" s="236" t="str">
        <f t="shared" si="6"/>
        <v/>
      </c>
      <c r="J71" s="167"/>
    </row>
    <row r="72" spans="1:10">
      <c r="A72" s="234" t="str">
        <f t="shared" ref="A72:A135" si="7">IF(ROW()-7&lt;=筆數,VLOOKUP(ROW()-7,日記表,3,FALSE),"")</f>
        <v/>
      </c>
      <c r="B72" s="235" t="str">
        <f t="shared" ref="B72:B135" si="8">IF(ROW()-7&lt;=筆數,VLOOKUP(ROW()-7,日記表,4,FALSE),"")</f>
        <v/>
      </c>
      <c r="C72" s="266" t="str">
        <f t="shared" ref="C72:C135" si="9">IF(ROW()-7&lt;=筆數,VLOOKUP(ROW()-7,日記表,10,FALSE),"")</f>
        <v/>
      </c>
      <c r="D72" s="357" t="str">
        <f t="shared" ref="D72:D135" si="10">IF(ROW()-7&lt;=筆數,VLOOKUP(ROW()-7,日記表,12,FALSE),"")</f>
        <v/>
      </c>
      <c r="E72" s="358"/>
      <c r="F72" s="358"/>
      <c r="G72" s="236" t="str">
        <f t="shared" ref="G72:G135" si="11">IF(ROW()-7&lt;=筆數,VLOOKUP(ROW()-7,日記表,13,FALSE),"")</f>
        <v/>
      </c>
      <c r="H72" s="236" t="str">
        <f t="shared" ref="H72:H135" si="12">IF(ROW()-7&lt;=筆數,VLOOKUP(ROW()-7,日記表,14,FALSE),"")</f>
        <v/>
      </c>
      <c r="I72" s="236" t="str">
        <f t="shared" ref="I72:I135" si="13">IF(A72="","",IF(DC="借",I71+G72-H72,I71+H72-G72))</f>
        <v/>
      </c>
      <c r="J72" s="167"/>
    </row>
    <row r="73" spans="1:10">
      <c r="A73" s="234" t="str">
        <f t="shared" si="7"/>
        <v/>
      </c>
      <c r="B73" s="235" t="str">
        <f t="shared" si="8"/>
        <v/>
      </c>
      <c r="C73" s="266" t="str">
        <f t="shared" si="9"/>
        <v/>
      </c>
      <c r="D73" s="357" t="str">
        <f t="shared" si="10"/>
        <v/>
      </c>
      <c r="E73" s="358"/>
      <c r="F73" s="358"/>
      <c r="G73" s="236" t="str">
        <f t="shared" si="11"/>
        <v/>
      </c>
      <c r="H73" s="236" t="str">
        <f t="shared" si="12"/>
        <v/>
      </c>
      <c r="I73" s="236" t="str">
        <f t="shared" si="13"/>
        <v/>
      </c>
      <c r="J73" s="167"/>
    </row>
    <row r="74" spans="1:10">
      <c r="A74" s="234" t="str">
        <f t="shared" si="7"/>
        <v/>
      </c>
      <c r="B74" s="235" t="str">
        <f t="shared" si="8"/>
        <v/>
      </c>
      <c r="C74" s="266" t="str">
        <f t="shared" si="9"/>
        <v/>
      </c>
      <c r="D74" s="357" t="str">
        <f t="shared" si="10"/>
        <v/>
      </c>
      <c r="E74" s="358"/>
      <c r="F74" s="358"/>
      <c r="G74" s="236" t="str">
        <f t="shared" si="11"/>
        <v/>
      </c>
      <c r="H74" s="236" t="str">
        <f t="shared" si="12"/>
        <v/>
      </c>
      <c r="I74" s="236" t="str">
        <f t="shared" si="13"/>
        <v/>
      </c>
      <c r="J74" s="167"/>
    </row>
    <row r="75" spans="1:10">
      <c r="A75" s="234" t="str">
        <f t="shared" si="7"/>
        <v/>
      </c>
      <c r="B75" s="235" t="str">
        <f t="shared" si="8"/>
        <v/>
      </c>
      <c r="C75" s="266" t="str">
        <f t="shared" si="9"/>
        <v/>
      </c>
      <c r="D75" s="357" t="str">
        <f t="shared" si="10"/>
        <v/>
      </c>
      <c r="E75" s="358"/>
      <c r="F75" s="358"/>
      <c r="G75" s="236" t="str">
        <f t="shared" si="11"/>
        <v/>
      </c>
      <c r="H75" s="236" t="str">
        <f t="shared" si="12"/>
        <v/>
      </c>
      <c r="I75" s="236" t="str">
        <f t="shared" si="13"/>
        <v/>
      </c>
      <c r="J75" s="167"/>
    </row>
    <row r="76" spans="1:10">
      <c r="A76" s="234" t="str">
        <f t="shared" si="7"/>
        <v/>
      </c>
      <c r="B76" s="235" t="str">
        <f t="shared" si="8"/>
        <v/>
      </c>
      <c r="C76" s="266" t="str">
        <f t="shared" si="9"/>
        <v/>
      </c>
      <c r="D76" s="357" t="str">
        <f t="shared" si="10"/>
        <v/>
      </c>
      <c r="E76" s="358"/>
      <c r="F76" s="358"/>
      <c r="G76" s="236" t="str">
        <f t="shared" si="11"/>
        <v/>
      </c>
      <c r="H76" s="236" t="str">
        <f t="shared" si="12"/>
        <v/>
      </c>
      <c r="I76" s="236" t="str">
        <f t="shared" si="13"/>
        <v/>
      </c>
      <c r="J76" s="167"/>
    </row>
    <row r="77" spans="1:10">
      <c r="A77" s="234" t="str">
        <f t="shared" si="7"/>
        <v/>
      </c>
      <c r="B77" s="235" t="str">
        <f t="shared" si="8"/>
        <v/>
      </c>
      <c r="C77" s="266" t="str">
        <f t="shared" si="9"/>
        <v/>
      </c>
      <c r="D77" s="357" t="str">
        <f t="shared" si="10"/>
        <v/>
      </c>
      <c r="E77" s="358"/>
      <c r="F77" s="358"/>
      <c r="G77" s="236" t="str">
        <f t="shared" si="11"/>
        <v/>
      </c>
      <c r="H77" s="236" t="str">
        <f t="shared" si="12"/>
        <v/>
      </c>
      <c r="I77" s="236" t="str">
        <f t="shared" si="13"/>
        <v/>
      </c>
      <c r="J77" s="167"/>
    </row>
    <row r="78" spans="1:10">
      <c r="A78" s="234" t="str">
        <f t="shared" si="7"/>
        <v/>
      </c>
      <c r="B78" s="235" t="str">
        <f t="shared" si="8"/>
        <v/>
      </c>
      <c r="C78" s="266" t="str">
        <f t="shared" si="9"/>
        <v/>
      </c>
      <c r="D78" s="357" t="str">
        <f t="shared" si="10"/>
        <v/>
      </c>
      <c r="E78" s="358"/>
      <c r="F78" s="358"/>
      <c r="G78" s="236" t="str">
        <f t="shared" si="11"/>
        <v/>
      </c>
      <c r="H78" s="236" t="str">
        <f t="shared" si="12"/>
        <v/>
      </c>
      <c r="I78" s="236" t="str">
        <f t="shared" si="13"/>
        <v/>
      </c>
      <c r="J78" s="167"/>
    </row>
    <row r="79" spans="1:10">
      <c r="A79" s="234" t="str">
        <f t="shared" si="7"/>
        <v/>
      </c>
      <c r="B79" s="235" t="str">
        <f t="shared" si="8"/>
        <v/>
      </c>
      <c r="C79" s="266" t="str">
        <f t="shared" si="9"/>
        <v/>
      </c>
      <c r="D79" s="357" t="str">
        <f t="shared" si="10"/>
        <v/>
      </c>
      <c r="E79" s="358"/>
      <c r="F79" s="358"/>
      <c r="G79" s="236" t="str">
        <f t="shared" si="11"/>
        <v/>
      </c>
      <c r="H79" s="236" t="str">
        <f t="shared" si="12"/>
        <v/>
      </c>
      <c r="I79" s="236" t="str">
        <f t="shared" si="13"/>
        <v/>
      </c>
      <c r="J79" s="167"/>
    </row>
    <row r="80" spans="1:10">
      <c r="A80" s="234" t="str">
        <f t="shared" si="7"/>
        <v/>
      </c>
      <c r="B80" s="235" t="str">
        <f t="shared" si="8"/>
        <v/>
      </c>
      <c r="C80" s="266" t="str">
        <f t="shared" si="9"/>
        <v/>
      </c>
      <c r="D80" s="357" t="str">
        <f t="shared" si="10"/>
        <v/>
      </c>
      <c r="E80" s="358"/>
      <c r="F80" s="358"/>
      <c r="G80" s="236" t="str">
        <f t="shared" si="11"/>
        <v/>
      </c>
      <c r="H80" s="236" t="str">
        <f t="shared" si="12"/>
        <v/>
      </c>
      <c r="I80" s="236" t="str">
        <f t="shared" si="13"/>
        <v/>
      </c>
      <c r="J80" s="167"/>
    </row>
    <row r="81" spans="1:10">
      <c r="A81" s="234" t="str">
        <f t="shared" si="7"/>
        <v/>
      </c>
      <c r="B81" s="235" t="str">
        <f t="shared" si="8"/>
        <v/>
      </c>
      <c r="C81" s="266" t="str">
        <f t="shared" si="9"/>
        <v/>
      </c>
      <c r="D81" s="357" t="str">
        <f t="shared" si="10"/>
        <v/>
      </c>
      <c r="E81" s="358"/>
      <c r="F81" s="358"/>
      <c r="G81" s="236" t="str">
        <f t="shared" si="11"/>
        <v/>
      </c>
      <c r="H81" s="236" t="str">
        <f t="shared" si="12"/>
        <v/>
      </c>
      <c r="I81" s="236" t="str">
        <f t="shared" si="13"/>
        <v/>
      </c>
      <c r="J81" s="167"/>
    </row>
    <row r="82" spans="1:10">
      <c r="A82" s="234" t="str">
        <f t="shared" si="7"/>
        <v/>
      </c>
      <c r="B82" s="235" t="str">
        <f t="shared" si="8"/>
        <v/>
      </c>
      <c r="C82" s="266" t="str">
        <f t="shared" si="9"/>
        <v/>
      </c>
      <c r="D82" s="357" t="str">
        <f t="shared" si="10"/>
        <v/>
      </c>
      <c r="E82" s="358"/>
      <c r="F82" s="358"/>
      <c r="G82" s="236" t="str">
        <f t="shared" si="11"/>
        <v/>
      </c>
      <c r="H82" s="236" t="str">
        <f t="shared" si="12"/>
        <v/>
      </c>
      <c r="I82" s="236" t="str">
        <f t="shared" si="13"/>
        <v/>
      </c>
      <c r="J82" s="167"/>
    </row>
    <row r="83" spans="1:10">
      <c r="A83" s="234" t="str">
        <f t="shared" si="7"/>
        <v/>
      </c>
      <c r="B83" s="235" t="str">
        <f t="shared" si="8"/>
        <v/>
      </c>
      <c r="C83" s="266" t="str">
        <f t="shared" si="9"/>
        <v/>
      </c>
      <c r="D83" s="357" t="str">
        <f t="shared" si="10"/>
        <v/>
      </c>
      <c r="E83" s="358"/>
      <c r="F83" s="358"/>
      <c r="G83" s="236" t="str">
        <f t="shared" si="11"/>
        <v/>
      </c>
      <c r="H83" s="236" t="str">
        <f t="shared" si="12"/>
        <v/>
      </c>
      <c r="I83" s="236" t="str">
        <f t="shared" si="13"/>
        <v/>
      </c>
      <c r="J83" s="167"/>
    </row>
    <row r="84" spans="1:10">
      <c r="A84" s="234" t="str">
        <f t="shared" si="7"/>
        <v/>
      </c>
      <c r="B84" s="235" t="str">
        <f t="shared" si="8"/>
        <v/>
      </c>
      <c r="C84" s="266" t="str">
        <f t="shared" si="9"/>
        <v/>
      </c>
      <c r="D84" s="357" t="str">
        <f t="shared" si="10"/>
        <v/>
      </c>
      <c r="E84" s="358"/>
      <c r="F84" s="358"/>
      <c r="G84" s="236" t="str">
        <f t="shared" si="11"/>
        <v/>
      </c>
      <c r="H84" s="236" t="str">
        <f t="shared" si="12"/>
        <v/>
      </c>
      <c r="I84" s="236" t="str">
        <f t="shared" si="13"/>
        <v/>
      </c>
      <c r="J84" s="167"/>
    </row>
    <row r="85" spans="1:10">
      <c r="A85" s="234" t="str">
        <f t="shared" si="7"/>
        <v/>
      </c>
      <c r="B85" s="235" t="str">
        <f t="shared" si="8"/>
        <v/>
      </c>
      <c r="C85" s="266" t="str">
        <f t="shared" si="9"/>
        <v/>
      </c>
      <c r="D85" s="357" t="str">
        <f t="shared" si="10"/>
        <v/>
      </c>
      <c r="E85" s="358"/>
      <c r="F85" s="358"/>
      <c r="G85" s="236" t="str">
        <f t="shared" si="11"/>
        <v/>
      </c>
      <c r="H85" s="236" t="str">
        <f t="shared" si="12"/>
        <v/>
      </c>
      <c r="I85" s="236" t="str">
        <f t="shared" si="13"/>
        <v/>
      </c>
      <c r="J85" s="167"/>
    </row>
    <row r="86" spans="1:10">
      <c r="A86" s="234" t="str">
        <f t="shared" si="7"/>
        <v/>
      </c>
      <c r="B86" s="235" t="str">
        <f t="shared" si="8"/>
        <v/>
      </c>
      <c r="C86" s="266" t="str">
        <f t="shared" si="9"/>
        <v/>
      </c>
      <c r="D86" s="357" t="str">
        <f t="shared" si="10"/>
        <v/>
      </c>
      <c r="E86" s="358"/>
      <c r="F86" s="358"/>
      <c r="G86" s="236" t="str">
        <f t="shared" si="11"/>
        <v/>
      </c>
      <c r="H86" s="236" t="str">
        <f t="shared" si="12"/>
        <v/>
      </c>
      <c r="I86" s="236" t="str">
        <f t="shared" si="13"/>
        <v/>
      </c>
      <c r="J86" s="167"/>
    </row>
    <row r="87" spans="1:10">
      <c r="A87" s="234" t="str">
        <f t="shared" si="7"/>
        <v/>
      </c>
      <c r="B87" s="235" t="str">
        <f t="shared" si="8"/>
        <v/>
      </c>
      <c r="C87" s="266" t="str">
        <f t="shared" si="9"/>
        <v/>
      </c>
      <c r="D87" s="357" t="str">
        <f t="shared" si="10"/>
        <v/>
      </c>
      <c r="E87" s="358"/>
      <c r="F87" s="358"/>
      <c r="G87" s="236" t="str">
        <f t="shared" si="11"/>
        <v/>
      </c>
      <c r="H87" s="236" t="str">
        <f t="shared" si="12"/>
        <v/>
      </c>
      <c r="I87" s="236" t="str">
        <f t="shared" si="13"/>
        <v/>
      </c>
      <c r="J87" s="167"/>
    </row>
    <row r="88" spans="1:10">
      <c r="A88" s="234" t="str">
        <f t="shared" si="7"/>
        <v/>
      </c>
      <c r="B88" s="235" t="str">
        <f t="shared" si="8"/>
        <v/>
      </c>
      <c r="C88" s="266" t="str">
        <f t="shared" si="9"/>
        <v/>
      </c>
      <c r="D88" s="357" t="str">
        <f t="shared" si="10"/>
        <v/>
      </c>
      <c r="E88" s="358"/>
      <c r="F88" s="358"/>
      <c r="G88" s="236" t="str">
        <f t="shared" si="11"/>
        <v/>
      </c>
      <c r="H88" s="236" t="str">
        <f t="shared" si="12"/>
        <v/>
      </c>
      <c r="I88" s="236" t="str">
        <f t="shared" si="13"/>
        <v/>
      </c>
      <c r="J88" s="167"/>
    </row>
    <row r="89" spans="1:10">
      <c r="A89" s="234" t="str">
        <f t="shared" si="7"/>
        <v/>
      </c>
      <c r="B89" s="235" t="str">
        <f t="shared" si="8"/>
        <v/>
      </c>
      <c r="C89" s="266" t="str">
        <f t="shared" si="9"/>
        <v/>
      </c>
      <c r="D89" s="357" t="str">
        <f t="shared" si="10"/>
        <v/>
      </c>
      <c r="E89" s="358"/>
      <c r="F89" s="358"/>
      <c r="G89" s="236" t="str">
        <f t="shared" si="11"/>
        <v/>
      </c>
      <c r="H89" s="236" t="str">
        <f t="shared" si="12"/>
        <v/>
      </c>
      <c r="I89" s="236" t="str">
        <f t="shared" si="13"/>
        <v/>
      </c>
      <c r="J89" s="167"/>
    </row>
    <row r="90" spans="1:10">
      <c r="A90" s="234" t="str">
        <f t="shared" si="7"/>
        <v/>
      </c>
      <c r="B90" s="235" t="str">
        <f t="shared" si="8"/>
        <v/>
      </c>
      <c r="C90" s="266" t="str">
        <f t="shared" si="9"/>
        <v/>
      </c>
      <c r="D90" s="357" t="str">
        <f t="shared" si="10"/>
        <v/>
      </c>
      <c r="E90" s="358"/>
      <c r="F90" s="358"/>
      <c r="G90" s="236" t="str">
        <f t="shared" si="11"/>
        <v/>
      </c>
      <c r="H90" s="236" t="str">
        <f t="shared" si="12"/>
        <v/>
      </c>
      <c r="I90" s="236" t="str">
        <f t="shared" si="13"/>
        <v/>
      </c>
      <c r="J90" s="167"/>
    </row>
    <row r="91" spans="1:10">
      <c r="A91" s="234" t="str">
        <f t="shared" si="7"/>
        <v/>
      </c>
      <c r="B91" s="235" t="str">
        <f t="shared" si="8"/>
        <v/>
      </c>
      <c r="C91" s="266" t="str">
        <f t="shared" si="9"/>
        <v/>
      </c>
      <c r="D91" s="357" t="str">
        <f t="shared" si="10"/>
        <v/>
      </c>
      <c r="E91" s="358"/>
      <c r="F91" s="358"/>
      <c r="G91" s="236" t="str">
        <f t="shared" si="11"/>
        <v/>
      </c>
      <c r="H91" s="236" t="str">
        <f t="shared" si="12"/>
        <v/>
      </c>
      <c r="I91" s="236" t="str">
        <f t="shared" si="13"/>
        <v/>
      </c>
      <c r="J91" s="167"/>
    </row>
    <row r="92" spans="1:10">
      <c r="A92" s="234" t="str">
        <f t="shared" si="7"/>
        <v/>
      </c>
      <c r="B92" s="235" t="str">
        <f t="shared" si="8"/>
        <v/>
      </c>
      <c r="C92" s="266" t="str">
        <f t="shared" si="9"/>
        <v/>
      </c>
      <c r="D92" s="357" t="str">
        <f t="shared" si="10"/>
        <v/>
      </c>
      <c r="E92" s="358"/>
      <c r="F92" s="358"/>
      <c r="G92" s="236" t="str">
        <f t="shared" si="11"/>
        <v/>
      </c>
      <c r="H92" s="236" t="str">
        <f t="shared" si="12"/>
        <v/>
      </c>
      <c r="I92" s="236" t="str">
        <f t="shared" si="13"/>
        <v/>
      </c>
      <c r="J92" s="167"/>
    </row>
    <row r="93" spans="1:10">
      <c r="A93" s="234" t="str">
        <f t="shared" si="7"/>
        <v/>
      </c>
      <c r="B93" s="235" t="str">
        <f t="shared" si="8"/>
        <v/>
      </c>
      <c r="C93" s="266" t="str">
        <f t="shared" si="9"/>
        <v/>
      </c>
      <c r="D93" s="357" t="str">
        <f t="shared" si="10"/>
        <v/>
      </c>
      <c r="E93" s="358"/>
      <c r="F93" s="358"/>
      <c r="G93" s="236" t="str">
        <f t="shared" si="11"/>
        <v/>
      </c>
      <c r="H93" s="236" t="str">
        <f t="shared" si="12"/>
        <v/>
      </c>
      <c r="I93" s="236" t="str">
        <f t="shared" si="13"/>
        <v/>
      </c>
      <c r="J93" s="167"/>
    </row>
    <row r="94" spans="1:10">
      <c r="A94" s="234" t="str">
        <f t="shared" si="7"/>
        <v/>
      </c>
      <c r="B94" s="235" t="str">
        <f t="shared" si="8"/>
        <v/>
      </c>
      <c r="C94" s="266" t="str">
        <f t="shared" si="9"/>
        <v/>
      </c>
      <c r="D94" s="357" t="str">
        <f t="shared" si="10"/>
        <v/>
      </c>
      <c r="E94" s="358"/>
      <c r="F94" s="358"/>
      <c r="G94" s="236" t="str">
        <f t="shared" si="11"/>
        <v/>
      </c>
      <c r="H94" s="236" t="str">
        <f t="shared" si="12"/>
        <v/>
      </c>
      <c r="I94" s="236" t="str">
        <f t="shared" si="13"/>
        <v/>
      </c>
      <c r="J94" s="167"/>
    </row>
    <row r="95" spans="1:10">
      <c r="A95" s="234" t="str">
        <f t="shared" si="7"/>
        <v/>
      </c>
      <c r="B95" s="235" t="str">
        <f t="shared" si="8"/>
        <v/>
      </c>
      <c r="C95" s="266" t="str">
        <f t="shared" si="9"/>
        <v/>
      </c>
      <c r="D95" s="357" t="str">
        <f t="shared" si="10"/>
        <v/>
      </c>
      <c r="E95" s="358"/>
      <c r="F95" s="358"/>
      <c r="G95" s="236" t="str">
        <f t="shared" si="11"/>
        <v/>
      </c>
      <c r="H95" s="236" t="str">
        <f t="shared" si="12"/>
        <v/>
      </c>
      <c r="I95" s="236" t="str">
        <f t="shared" si="13"/>
        <v/>
      </c>
      <c r="J95" s="167"/>
    </row>
    <row r="96" spans="1:10">
      <c r="A96" s="234" t="str">
        <f t="shared" si="7"/>
        <v/>
      </c>
      <c r="B96" s="235" t="str">
        <f t="shared" si="8"/>
        <v/>
      </c>
      <c r="C96" s="266" t="str">
        <f t="shared" si="9"/>
        <v/>
      </c>
      <c r="D96" s="357" t="str">
        <f t="shared" si="10"/>
        <v/>
      </c>
      <c r="E96" s="358"/>
      <c r="F96" s="358"/>
      <c r="G96" s="236" t="str">
        <f t="shared" si="11"/>
        <v/>
      </c>
      <c r="H96" s="236" t="str">
        <f t="shared" si="12"/>
        <v/>
      </c>
      <c r="I96" s="236" t="str">
        <f t="shared" si="13"/>
        <v/>
      </c>
      <c r="J96" s="167"/>
    </row>
    <row r="97" spans="1:10">
      <c r="A97" s="234" t="str">
        <f t="shared" si="7"/>
        <v/>
      </c>
      <c r="B97" s="235" t="str">
        <f t="shared" si="8"/>
        <v/>
      </c>
      <c r="C97" s="266" t="str">
        <f t="shared" si="9"/>
        <v/>
      </c>
      <c r="D97" s="357" t="str">
        <f t="shared" si="10"/>
        <v/>
      </c>
      <c r="E97" s="358"/>
      <c r="F97" s="358"/>
      <c r="G97" s="236" t="str">
        <f t="shared" si="11"/>
        <v/>
      </c>
      <c r="H97" s="236" t="str">
        <f t="shared" si="12"/>
        <v/>
      </c>
      <c r="I97" s="236" t="str">
        <f t="shared" si="13"/>
        <v/>
      </c>
      <c r="J97" s="167"/>
    </row>
    <row r="98" spans="1:10">
      <c r="A98" s="234" t="str">
        <f t="shared" si="7"/>
        <v/>
      </c>
      <c r="B98" s="235" t="str">
        <f t="shared" si="8"/>
        <v/>
      </c>
      <c r="C98" s="266" t="str">
        <f t="shared" si="9"/>
        <v/>
      </c>
      <c r="D98" s="357" t="str">
        <f t="shared" si="10"/>
        <v/>
      </c>
      <c r="E98" s="358"/>
      <c r="F98" s="358"/>
      <c r="G98" s="236" t="str">
        <f t="shared" si="11"/>
        <v/>
      </c>
      <c r="H98" s="236" t="str">
        <f t="shared" si="12"/>
        <v/>
      </c>
      <c r="I98" s="236" t="str">
        <f t="shared" si="13"/>
        <v/>
      </c>
      <c r="J98" s="167"/>
    </row>
    <row r="99" spans="1:10">
      <c r="A99" s="234" t="str">
        <f t="shared" si="7"/>
        <v/>
      </c>
      <c r="B99" s="235" t="str">
        <f t="shared" si="8"/>
        <v/>
      </c>
      <c r="C99" s="266" t="str">
        <f t="shared" si="9"/>
        <v/>
      </c>
      <c r="D99" s="357" t="str">
        <f t="shared" si="10"/>
        <v/>
      </c>
      <c r="E99" s="358"/>
      <c r="F99" s="358"/>
      <c r="G99" s="236" t="str">
        <f t="shared" si="11"/>
        <v/>
      </c>
      <c r="H99" s="236" t="str">
        <f t="shared" si="12"/>
        <v/>
      </c>
      <c r="I99" s="236" t="str">
        <f t="shared" si="13"/>
        <v/>
      </c>
      <c r="J99" s="167"/>
    </row>
    <row r="100" spans="1:10">
      <c r="A100" s="234" t="str">
        <f t="shared" si="7"/>
        <v/>
      </c>
      <c r="B100" s="235" t="str">
        <f t="shared" si="8"/>
        <v/>
      </c>
      <c r="C100" s="266" t="str">
        <f t="shared" si="9"/>
        <v/>
      </c>
      <c r="D100" s="357" t="str">
        <f t="shared" si="10"/>
        <v/>
      </c>
      <c r="E100" s="358"/>
      <c r="F100" s="358"/>
      <c r="G100" s="236" t="str">
        <f t="shared" si="11"/>
        <v/>
      </c>
      <c r="H100" s="236" t="str">
        <f t="shared" si="12"/>
        <v/>
      </c>
      <c r="I100" s="236" t="str">
        <f t="shared" si="13"/>
        <v/>
      </c>
      <c r="J100" s="167"/>
    </row>
    <row r="101" spans="1:10">
      <c r="A101" s="234" t="str">
        <f t="shared" si="7"/>
        <v/>
      </c>
      <c r="B101" s="235" t="str">
        <f t="shared" si="8"/>
        <v/>
      </c>
      <c r="C101" s="266" t="str">
        <f t="shared" si="9"/>
        <v/>
      </c>
      <c r="D101" s="357" t="str">
        <f t="shared" si="10"/>
        <v/>
      </c>
      <c r="E101" s="358"/>
      <c r="F101" s="358"/>
      <c r="G101" s="236" t="str">
        <f t="shared" si="11"/>
        <v/>
      </c>
      <c r="H101" s="236" t="str">
        <f t="shared" si="12"/>
        <v/>
      </c>
      <c r="I101" s="236" t="str">
        <f t="shared" si="13"/>
        <v/>
      </c>
      <c r="J101" s="167"/>
    </row>
    <row r="102" spans="1:10">
      <c r="A102" s="234" t="str">
        <f t="shared" si="7"/>
        <v/>
      </c>
      <c r="B102" s="235" t="str">
        <f t="shared" si="8"/>
        <v/>
      </c>
      <c r="C102" s="266" t="str">
        <f t="shared" si="9"/>
        <v/>
      </c>
      <c r="D102" s="357" t="str">
        <f t="shared" si="10"/>
        <v/>
      </c>
      <c r="E102" s="358"/>
      <c r="F102" s="358"/>
      <c r="G102" s="236" t="str">
        <f t="shared" si="11"/>
        <v/>
      </c>
      <c r="H102" s="236" t="str">
        <f t="shared" si="12"/>
        <v/>
      </c>
      <c r="I102" s="236" t="str">
        <f t="shared" si="13"/>
        <v/>
      </c>
      <c r="J102" s="167"/>
    </row>
    <row r="103" spans="1:10">
      <c r="A103" s="234" t="str">
        <f t="shared" si="7"/>
        <v/>
      </c>
      <c r="B103" s="235" t="str">
        <f t="shared" si="8"/>
        <v/>
      </c>
      <c r="C103" s="266" t="str">
        <f t="shared" si="9"/>
        <v/>
      </c>
      <c r="D103" s="357" t="str">
        <f t="shared" si="10"/>
        <v/>
      </c>
      <c r="E103" s="358"/>
      <c r="F103" s="358"/>
      <c r="G103" s="236" t="str">
        <f t="shared" si="11"/>
        <v/>
      </c>
      <c r="H103" s="236" t="str">
        <f t="shared" si="12"/>
        <v/>
      </c>
      <c r="I103" s="236" t="str">
        <f t="shared" si="13"/>
        <v/>
      </c>
      <c r="J103" s="167"/>
    </row>
    <row r="104" spans="1:10">
      <c r="A104" s="234" t="str">
        <f t="shared" si="7"/>
        <v/>
      </c>
      <c r="B104" s="235" t="str">
        <f t="shared" si="8"/>
        <v/>
      </c>
      <c r="C104" s="266" t="str">
        <f t="shared" si="9"/>
        <v/>
      </c>
      <c r="D104" s="357" t="str">
        <f t="shared" si="10"/>
        <v/>
      </c>
      <c r="E104" s="358"/>
      <c r="F104" s="358"/>
      <c r="G104" s="236" t="str">
        <f t="shared" si="11"/>
        <v/>
      </c>
      <c r="H104" s="236" t="str">
        <f t="shared" si="12"/>
        <v/>
      </c>
      <c r="I104" s="236" t="str">
        <f t="shared" si="13"/>
        <v/>
      </c>
      <c r="J104" s="167"/>
    </row>
    <row r="105" spans="1:10">
      <c r="A105" s="234" t="str">
        <f t="shared" si="7"/>
        <v/>
      </c>
      <c r="B105" s="235" t="str">
        <f t="shared" si="8"/>
        <v/>
      </c>
      <c r="C105" s="266" t="str">
        <f t="shared" si="9"/>
        <v/>
      </c>
      <c r="D105" s="357" t="str">
        <f t="shared" si="10"/>
        <v/>
      </c>
      <c r="E105" s="358"/>
      <c r="F105" s="358"/>
      <c r="G105" s="236" t="str">
        <f t="shared" si="11"/>
        <v/>
      </c>
      <c r="H105" s="236" t="str">
        <f t="shared" si="12"/>
        <v/>
      </c>
      <c r="I105" s="236" t="str">
        <f t="shared" si="13"/>
        <v/>
      </c>
      <c r="J105" s="167"/>
    </row>
    <row r="106" spans="1:10">
      <c r="A106" s="234" t="str">
        <f t="shared" si="7"/>
        <v/>
      </c>
      <c r="B106" s="235" t="str">
        <f t="shared" si="8"/>
        <v/>
      </c>
      <c r="C106" s="266" t="str">
        <f t="shared" si="9"/>
        <v/>
      </c>
      <c r="D106" s="357" t="str">
        <f t="shared" si="10"/>
        <v/>
      </c>
      <c r="E106" s="358"/>
      <c r="F106" s="358"/>
      <c r="G106" s="236" t="str">
        <f t="shared" si="11"/>
        <v/>
      </c>
      <c r="H106" s="236" t="str">
        <f t="shared" si="12"/>
        <v/>
      </c>
      <c r="I106" s="236" t="str">
        <f t="shared" si="13"/>
        <v/>
      </c>
      <c r="J106" s="167"/>
    </row>
    <row r="107" spans="1:10">
      <c r="A107" s="234" t="str">
        <f t="shared" si="7"/>
        <v/>
      </c>
      <c r="B107" s="235" t="str">
        <f t="shared" si="8"/>
        <v/>
      </c>
      <c r="C107" s="266" t="str">
        <f t="shared" si="9"/>
        <v/>
      </c>
      <c r="D107" s="357" t="str">
        <f t="shared" si="10"/>
        <v/>
      </c>
      <c r="E107" s="358"/>
      <c r="F107" s="358"/>
      <c r="G107" s="236" t="str">
        <f t="shared" si="11"/>
        <v/>
      </c>
      <c r="H107" s="236" t="str">
        <f t="shared" si="12"/>
        <v/>
      </c>
      <c r="I107" s="236" t="str">
        <f t="shared" si="13"/>
        <v/>
      </c>
      <c r="J107" s="167"/>
    </row>
    <row r="108" spans="1:10">
      <c r="A108" s="234" t="str">
        <f t="shared" si="7"/>
        <v/>
      </c>
      <c r="B108" s="235" t="str">
        <f t="shared" si="8"/>
        <v/>
      </c>
      <c r="C108" s="266" t="str">
        <f t="shared" si="9"/>
        <v/>
      </c>
      <c r="D108" s="357" t="str">
        <f t="shared" si="10"/>
        <v/>
      </c>
      <c r="E108" s="358"/>
      <c r="F108" s="358"/>
      <c r="G108" s="236" t="str">
        <f t="shared" si="11"/>
        <v/>
      </c>
      <c r="H108" s="236" t="str">
        <f t="shared" si="12"/>
        <v/>
      </c>
      <c r="I108" s="236" t="str">
        <f t="shared" si="13"/>
        <v/>
      </c>
      <c r="J108" s="167"/>
    </row>
    <row r="109" spans="1:10">
      <c r="A109" s="234" t="str">
        <f t="shared" si="7"/>
        <v/>
      </c>
      <c r="B109" s="235" t="str">
        <f t="shared" si="8"/>
        <v/>
      </c>
      <c r="C109" s="266" t="str">
        <f t="shared" si="9"/>
        <v/>
      </c>
      <c r="D109" s="357" t="str">
        <f t="shared" si="10"/>
        <v/>
      </c>
      <c r="E109" s="358"/>
      <c r="F109" s="358"/>
      <c r="G109" s="236" t="str">
        <f t="shared" si="11"/>
        <v/>
      </c>
      <c r="H109" s="236" t="str">
        <f t="shared" si="12"/>
        <v/>
      </c>
      <c r="I109" s="236" t="str">
        <f t="shared" si="13"/>
        <v/>
      </c>
      <c r="J109" s="167"/>
    </row>
    <row r="110" spans="1:10">
      <c r="A110" s="234" t="str">
        <f t="shared" si="7"/>
        <v/>
      </c>
      <c r="B110" s="235" t="str">
        <f t="shared" si="8"/>
        <v/>
      </c>
      <c r="C110" s="266" t="str">
        <f t="shared" si="9"/>
        <v/>
      </c>
      <c r="D110" s="357" t="str">
        <f t="shared" si="10"/>
        <v/>
      </c>
      <c r="E110" s="358"/>
      <c r="F110" s="358"/>
      <c r="G110" s="236" t="str">
        <f t="shared" si="11"/>
        <v/>
      </c>
      <c r="H110" s="236" t="str">
        <f t="shared" si="12"/>
        <v/>
      </c>
      <c r="I110" s="236" t="str">
        <f t="shared" si="13"/>
        <v/>
      </c>
      <c r="J110" s="167"/>
    </row>
    <row r="111" spans="1:10">
      <c r="A111" s="234" t="str">
        <f t="shared" si="7"/>
        <v/>
      </c>
      <c r="B111" s="235" t="str">
        <f t="shared" si="8"/>
        <v/>
      </c>
      <c r="C111" s="266" t="str">
        <f t="shared" si="9"/>
        <v/>
      </c>
      <c r="D111" s="357" t="str">
        <f t="shared" si="10"/>
        <v/>
      </c>
      <c r="E111" s="358"/>
      <c r="F111" s="358"/>
      <c r="G111" s="236" t="str">
        <f t="shared" si="11"/>
        <v/>
      </c>
      <c r="H111" s="236" t="str">
        <f t="shared" si="12"/>
        <v/>
      </c>
      <c r="I111" s="236" t="str">
        <f t="shared" si="13"/>
        <v/>
      </c>
      <c r="J111" s="167"/>
    </row>
    <row r="112" spans="1:10">
      <c r="A112" s="234" t="str">
        <f t="shared" si="7"/>
        <v/>
      </c>
      <c r="B112" s="235" t="str">
        <f t="shared" si="8"/>
        <v/>
      </c>
      <c r="C112" s="266" t="str">
        <f t="shared" si="9"/>
        <v/>
      </c>
      <c r="D112" s="357" t="str">
        <f t="shared" si="10"/>
        <v/>
      </c>
      <c r="E112" s="358"/>
      <c r="F112" s="358"/>
      <c r="G112" s="236" t="str">
        <f t="shared" si="11"/>
        <v/>
      </c>
      <c r="H112" s="236" t="str">
        <f t="shared" si="12"/>
        <v/>
      </c>
      <c r="I112" s="236" t="str">
        <f t="shared" si="13"/>
        <v/>
      </c>
      <c r="J112" s="167"/>
    </row>
    <row r="113" spans="1:10">
      <c r="A113" s="234" t="str">
        <f t="shared" si="7"/>
        <v/>
      </c>
      <c r="B113" s="235" t="str">
        <f t="shared" si="8"/>
        <v/>
      </c>
      <c r="C113" s="266" t="str">
        <f t="shared" si="9"/>
        <v/>
      </c>
      <c r="D113" s="357" t="str">
        <f t="shared" si="10"/>
        <v/>
      </c>
      <c r="E113" s="358"/>
      <c r="F113" s="358"/>
      <c r="G113" s="236" t="str">
        <f t="shared" si="11"/>
        <v/>
      </c>
      <c r="H113" s="236" t="str">
        <f t="shared" si="12"/>
        <v/>
      </c>
      <c r="I113" s="236" t="str">
        <f t="shared" si="13"/>
        <v/>
      </c>
      <c r="J113" s="167"/>
    </row>
    <row r="114" spans="1:10">
      <c r="A114" s="234" t="str">
        <f t="shared" si="7"/>
        <v/>
      </c>
      <c r="B114" s="235" t="str">
        <f t="shared" si="8"/>
        <v/>
      </c>
      <c r="C114" s="266" t="str">
        <f t="shared" si="9"/>
        <v/>
      </c>
      <c r="D114" s="357" t="str">
        <f t="shared" si="10"/>
        <v/>
      </c>
      <c r="E114" s="358"/>
      <c r="F114" s="358"/>
      <c r="G114" s="236" t="str">
        <f t="shared" si="11"/>
        <v/>
      </c>
      <c r="H114" s="236" t="str">
        <f t="shared" si="12"/>
        <v/>
      </c>
      <c r="I114" s="236" t="str">
        <f t="shared" si="13"/>
        <v/>
      </c>
      <c r="J114" s="167"/>
    </row>
    <row r="115" spans="1:10">
      <c r="A115" s="234" t="str">
        <f t="shared" si="7"/>
        <v/>
      </c>
      <c r="B115" s="235" t="str">
        <f t="shared" si="8"/>
        <v/>
      </c>
      <c r="C115" s="266" t="str">
        <f t="shared" si="9"/>
        <v/>
      </c>
      <c r="D115" s="357" t="str">
        <f t="shared" si="10"/>
        <v/>
      </c>
      <c r="E115" s="358"/>
      <c r="F115" s="358"/>
      <c r="G115" s="236" t="str">
        <f t="shared" si="11"/>
        <v/>
      </c>
      <c r="H115" s="236" t="str">
        <f t="shared" si="12"/>
        <v/>
      </c>
      <c r="I115" s="236" t="str">
        <f t="shared" si="13"/>
        <v/>
      </c>
      <c r="J115" s="167"/>
    </row>
    <row r="116" spans="1:10">
      <c r="A116" s="234" t="str">
        <f t="shared" si="7"/>
        <v/>
      </c>
      <c r="B116" s="235" t="str">
        <f t="shared" si="8"/>
        <v/>
      </c>
      <c r="C116" s="266" t="str">
        <f t="shared" si="9"/>
        <v/>
      </c>
      <c r="D116" s="357" t="str">
        <f t="shared" si="10"/>
        <v/>
      </c>
      <c r="E116" s="358"/>
      <c r="F116" s="358"/>
      <c r="G116" s="236" t="str">
        <f t="shared" si="11"/>
        <v/>
      </c>
      <c r="H116" s="236" t="str">
        <f t="shared" si="12"/>
        <v/>
      </c>
      <c r="I116" s="236" t="str">
        <f t="shared" si="13"/>
        <v/>
      </c>
      <c r="J116" s="167"/>
    </row>
    <row r="117" spans="1:10">
      <c r="A117" s="234" t="str">
        <f t="shared" si="7"/>
        <v/>
      </c>
      <c r="B117" s="235" t="str">
        <f t="shared" si="8"/>
        <v/>
      </c>
      <c r="C117" s="266" t="str">
        <f t="shared" si="9"/>
        <v/>
      </c>
      <c r="D117" s="357" t="str">
        <f t="shared" si="10"/>
        <v/>
      </c>
      <c r="E117" s="358"/>
      <c r="F117" s="358"/>
      <c r="G117" s="236" t="str">
        <f t="shared" si="11"/>
        <v/>
      </c>
      <c r="H117" s="236" t="str">
        <f t="shared" si="12"/>
        <v/>
      </c>
      <c r="I117" s="236" t="str">
        <f t="shared" si="13"/>
        <v/>
      </c>
      <c r="J117" s="167"/>
    </row>
    <row r="118" spans="1:10">
      <c r="A118" s="234" t="str">
        <f t="shared" si="7"/>
        <v/>
      </c>
      <c r="B118" s="235" t="str">
        <f t="shared" si="8"/>
        <v/>
      </c>
      <c r="C118" s="266" t="str">
        <f t="shared" si="9"/>
        <v/>
      </c>
      <c r="D118" s="357" t="str">
        <f t="shared" si="10"/>
        <v/>
      </c>
      <c r="E118" s="358"/>
      <c r="F118" s="358"/>
      <c r="G118" s="236" t="str">
        <f t="shared" si="11"/>
        <v/>
      </c>
      <c r="H118" s="236" t="str">
        <f t="shared" si="12"/>
        <v/>
      </c>
      <c r="I118" s="236" t="str">
        <f t="shared" si="13"/>
        <v/>
      </c>
      <c r="J118" s="167"/>
    </row>
    <row r="119" spans="1:10">
      <c r="A119" s="234" t="str">
        <f t="shared" si="7"/>
        <v/>
      </c>
      <c r="B119" s="235" t="str">
        <f t="shared" si="8"/>
        <v/>
      </c>
      <c r="C119" s="266" t="str">
        <f t="shared" si="9"/>
        <v/>
      </c>
      <c r="D119" s="357" t="str">
        <f t="shared" si="10"/>
        <v/>
      </c>
      <c r="E119" s="358"/>
      <c r="F119" s="358"/>
      <c r="G119" s="236" t="str">
        <f t="shared" si="11"/>
        <v/>
      </c>
      <c r="H119" s="236" t="str">
        <f t="shared" si="12"/>
        <v/>
      </c>
      <c r="I119" s="236" t="str">
        <f t="shared" si="13"/>
        <v/>
      </c>
      <c r="J119" s="167"/>
    </row>
    <row r="120" spans="1:10">
      <c r="A120" s="234" t="str">
        <f t="shared" si="7"/>
        <v/>
      </c>
      <c r="B120" s="235" t="str">
        <f t="shared" si="8"/>
        <v/>
      </c>
      <c r="C120" s="266" t="str">
        <f t="shared" si="9"/>
        <v/>
      </c>
      <c r="D120" s="357" t="str">
        <f t="shared" si="10"/>
        <v/>
      </c>
      <c r="E120" s="358"/>
      <c r="F120" s="358"/>
      <c r="G120" s="236" t="str">
        <f t="shared" si="11"/>
        <v/>
      </c>
      <c r="H120" s="236" t="str">
        <f t="shared" si="12"/>
        <v/>
      </c>
      <c r="I120" s="236" t="str">
        <f t="shared" si="13"/>
        <v/>
      </c>
      <c r="J120" s="167"/>
    </row>
    <row r="121" spans="1:10">
      <c r="A121" s="234" t="str">
        <f t="shared" si="7"/>
        <v/>
      </c>
      <c r="B121" s="235" t="str">
        <f t="shared" si="8"/>
        <v/>
      </c>
      <c r="C121" s="266" t="str">
        <f t="shared" si="9"/>
        <v/>
      </c>
      <c r="D121" s="357" t="str">
        <f t="shared" si="10"/>
        <v/>
      </c>
      <c r="E121" s="358"/>
      <c r="F121" s="358"/>
      <c r="G121" s="236" t="str">
        <f t="shared" si="11"/>
        <v/>
      </c>
      <c r="H121" s="236" t="str">
        <f t="shared" si="12"/>
        <v/>
      </c>
      <c r="I121" s="236" t="str">
        <f t="shared" si="13"/>
        <v/>
      </c>
      <c r="J121" s="167"/>
    </row>
    <row r="122" spans="1:10">
      <c r="A122" s="234" t="str">
        <f t="shared" si="7"/>
        <v/>
      </c>
      <c r="B122" s="235" t="str">
        <f t="shared" si="8"/>
        <v/>
      </c>
      <c r="C122" s="266" t="str">
        <f t="shared" si="9"/>
        <v/>
      </c>
      <c r="D122" s="357" t="str">
        <f t="shared" si="10"/>
        <v/>
      </c>
      <c r="E122" s="358"/>
      <c r="F122" s="358"/>
      <c r="G122" s="236" t="str">
        <f t="shared" si="11"/>
        <v/>
      </c>
      <c r="H122" s="236" t="str">
        <f t="shared" si="12"/>
        <v/>
      </c>
      <c r="I122" s="236" t="str">
        <f t="shared" si="13"/>
        <v/>
      </c>
      <c r="J122" s="167"/>
    </row>
    <row r="123" spans="1:10">
      <c r="A123" s="234" t="str">
        <f t="shared" si="7"/>
        <v/>
      </c>
      <c r="B123" s="235" t="str">
        <f t="shared" si="8"/>
        <v/>
      </c>
      <c r="C123" s="266" t="str">
        <f t="shared" si="9"/>
        <v/>
      </c>
      <c r="D123" s="357" t="str">
        <f t="shared" si="10"/>
        <v/>
      </c>
      <c r="E123" s="358"/>
      <c r="F123" s="358"/>
      <c r="G123" s="236" t="str">
        <f t="shared" si="11"/>
        <v/>
      </c>
      <c r="H123" s="236" t="str">
        <f t="shared" si="12"/>
        <v/>
      </c>
      <c r="I123" s="236" t="str">
        <f t="shared" si="13"/>
        <v/>
      </c>
      <c r="J123" s="167"/>
    </row>
    <row r="124" spans="1:10">
      <c r="A124" s="234" t="str">
        <f t="shared" si="7"/>
        <v/>
      </c>
      <c r="B124" s="235" t="str">
        <f t="shared" si="8"/>
        <v/>
      </c>
      <c r="C124" s="266" t="str">
        <f t="shared" si="9"/>
        <v/>
      </c>
      <c r="D124" s="357" t="str">
        <f t="shared" si="10"/>
        <v/>
      </c>
      <c r="E124" s="358"/>
      <c r="F124" s="358"/>
      <c r="G124" s="236" t="str">
        <f t="shared" si="11"/>
        <v/>
      </c>
      <c r="H124" s="236" t="str">
        <f t="shared" si="12"/>
        <v/>
      </c>
      <c r="I124" s="236" t="str">
        <f t="shared" si="13"/>
        <v/>
      </c>
      <c r="J124" s="167"/>
    </row>
    <row r="125" spans="1:10">
      <c r="A125" s="234" t="str">
        <f t="shared" si="7"/>
        <v/>
      </c>
      <c r="B125" s="235" t="str">
        <f t="shared" si="8"/>
        <v/>
      </c>
      <c r="C125" s="266" t="str">
        <f t="shared" si="9"/>
        <v/>
      </c>
      <c r="D125" s="357" t="str">
        <f t="shared" si="10"/>
        <v/>
      </c>
      <c r="E125" s="358"/>
      <c r="F125" s="358"/>
      <c r="G125" s="236" t="str">
        <f t="shared" si="11"/>
        <v/>
      </c>
      <c r="H125" s="236" t="str">
        <f t="shared" si="12"/>
        <v/>
      </c>
      <c r="I125" s="236" t="str">
        <f t="shared" si="13"/>
        <v/>
      </c>
      <c r="J125" s="167"/>
    </row>
    <row r="126" spans="1:10">
      <c r="A126" s="234" t="str">
        <f t="shared" si="7"/>
        <v/>
      </c>
      <c r="B126" s="235" t="str">
        <f t="shared" si="8"/>
        <v/>
      </c>
      <c r="C126" s="266" t="str">
        <f t="shared" si="9"/>
        <v/>
      </c>
      <c r="D126" s="357" t="str">
        <f t="shared" si="10"/>
        <v/>
      </c>
      <c r="E126" s="358"/>
      <c r="F126" s="358"/>
      <c r="G126" s="236" t="str">
        <f t="shared" si="11"/>
        <v/>
      </c>
      <c r="H126" s="236" t="str">
        <f t="shared" si="12"/>
        <v/>
      </c>
      <c r="I126" s="236" t="str">
        <f t="shared" si="13"/>
        <v/>
      </c>
      <c r="J126" s="167"/>
    </row>
    <row r="127" spans="1:10">
      <c r="A127" s="234" t="str">
        <f t="shared" si="7"/>
        <v/>
      </c>
      <c r="B127" s="235" t="str">
        <f t="shared" si="8"/>
        <v/>
      </c>
      <c r="C127" s="266" t="str">
        <f t="shared" si="9"/>
        <v/>
      </c>
      <c r="D127" s="357" t="str">
        <f t="shared" si="10"/>
        <v/>
      </c>
      <c r="E127" s="358"/>
      <c r="F127" s="358"/>
      <c r="G127" s="236" t="str">
        <f t="shared" si="11"/>
        <v/>
      </c>
      <c r="H127" s="236" t="str">
        <f t="shared" si="12"/>
        <v/>
      </c>
      <c r="I127" s="236" t="str">
        <f t="shared" si="13"/>
        <v/>
      </c>
      <c r="J127" s="167"/>
    </row>
    <row r="128" spans="1:10">
      <c r="A128" s="234" t="str">
        <f t="shared" si="7"/>
        <v/>
      </c>
      <c r="B128" s="235" t="str">
        <f t="shared" si="8"/>
        <v/>
      </c>
      <c r="C128" s="266" t="str">
        <f t="shared" si="9"/>
        <v/>
      </c>
      <c r="D128" s="357" t="str">
        <f t="shared" si="10"/>
        <v/>
      </c>
      <c r="E128" s="358"/>
      <c r="F128" s="358"/>
      <c r="G128" s="236" t="str">
        <f t="shared" si="11"/>
        <v/>
      </c>
      <c r="H128" s="236" t="str">
        <f t="shared" si="12"/>
        <v/>
      </c>
      <c r="I128" s="236" t="str">
        <f t="shared" si="13"/>
        <v/>
      </c>
      <c r="J128" s="167"/>
    </row>
    <row r="129" spans="1:10">
      <c r="A129" s="234" t="str">
        <f t="shared" si="7"/>
        <v/>
      </c>
      <c r="B129" s="235" t="str">
        <f t="shared" si="8"/>
        <v/>
      </c>
      <c r="C129" s="266" t="str">
        <f t="shared" si="9"/>
        <v/>
      </c>
      <c r="D129" s="357" t="str">
        <f t="shared" si="10"/>
        <v/>
      </c>
      <c r="E129" s="358"/>
      <c r="F129" s="358"/>
      <c r="G129" s="236" t="str">
        <f t="shared" si="11"/>
        <v/>
      </c>
      <c r="H129" s="236" t="str">
        <f t="shared" si="12"/>
        <v/>
      </c>
      <c r="I129" s="236" t="str">
        <f t="shared" si="13"/>
        <v/>
      </c>
      <c r="J129" s="167"/>
    </row>
    <row r="130" spans="1:10">
      <c r="A130" s="234" t="str">
        <f t="shared" si="7"/>
        <v/>
      </c>
      <c r="B130" s="235" t="str">
        <f t="shared" si="8"/>
        <v/>
      </c>
      <c r="C130" s="266" t="str">
        <f t="shared" si="9"/>
        <v/>
      </c>
      <c r="D130" s="357" t="str">
        <f t="shared" si="10"/>
        <v/>
      </c>
      <c r="E130" s="358"/>
      <c r="F130" s="358"/>
      <c r="G130" s="236" t="str">
        <f t="shared" si="11"/>
        <v/>
      </c>
      <c r="H130" s="236" t="str">
        <f t="shared" si="12"/>
        <v/>
      </c>
      <c r="I130" s="236" t="str">
        <f t="shared" si="13"/>
        <v/>
      </c>
      <c r="J130" s="167"/>
    </row>
    <row r="131" spans="1:10">
      <c r="A131" s="234" t="str">
        <f t="shared" si="7"/>
        <v/>
      </c>
      <c r="B131" s="235" t="str">
        <f t="shared" si="8"/>
        <v/>
      </c>
      <c r="C131" s="266" t="str">
        <f t="shared" si="9"/>
        <v/>
      </c>
      <c r="D131" s="357" t="str">
        <f t="shared" si="10"/>
        <v/>
      </c>
      <c r="E131" s="358"/>
      <c r="F131" s="358"/>
      <c r="G131" s="236" t="str">
        <f t="shared" si="11"/>
        <v/>
      </c>
      <c r="H131" s="236" t="str">
        <f t="shared" si="12"/>
        <v/>
      </c>
      <c r="I131" s="236" t="str">
        <f t="shared" si="13"/>
        <v/>
      </c>
      <c r="J131" s="167"/>
    </row>
    <row r="132" spans="1:10">
      <c r="A132" s="234" t="str">
        <f t="shared" si="7"/>
        <v/>
      </c>
      <c r="B132" s="235" t="str">
        <f t="shared" si="8"/>
        <v/>
      </c>
      <c r="C132" s="266" t="str">
        <f t="shared" si="9"/>
        <v/>
      </c>
      <c r="D132" s="357" t="str">
        <f t="shared" si="10"/>
        <v/>
      </c>
      <c r="E132" s="358"/>
      <c r="F132" s="358"/>
      <c r="G132" s="236" t="str">
        <f t="shared" si="11"/>
        <v/>
      </c>
      <c r="H132" s="236" t="str">
        <f t="shared" si="12"/>
        <v/>
      </c>
      <c r="I132" s="236" t="str">
        <f t="shared" si="13"/>
        <v/>
      </c>
      <c r="J132" s="167"/>
    </row>
    <row r="133" spans="1:10">
      <c r="A133" s="234" t="str">
        <f t="shared" si="7"/>
        <v/>
      </c>
      <c r="B133" s="235" t="str">
        <f t="shared" si="8"/>
        <v/>
      </c>
      <c r="C133" s="266" t="str">
        <f t="shared" si="9"/>
        <v/>
      </c>
      <c r="D133" s="357" t="str">
        <f t="shared" si="10"/>
        <v/>
      </c>
      <c r="E133" s="358"/>
      <c r="F133" s="358"/>
      <c r="G133" s="236" t="str">
        <f t="shared" si="11"/>
        <v/>
      </c>
      <c r="H133" s="236" t="str">
        <f t="shared" si="12"/>
        <v/>
      </c>
      <c r="I133" s="236" t="str">
        <f t="shared" si="13"/>
        <v/>
      </c>
      <c r="J133" s="167"/>
    </row>
    <row r="134" spans="1:10">
      <c r="A134" s="234" t="str">
        <f t="shared" si="7"/>
        <v/>
      </c>
      <c r="B134" s="235" t="str">
        <f t="shared" si="8"/>
        <v/>
      </c>
      <c r="C134" s="266" t="str">
        <f t="shared" si="9"/>
        <v/>
      </c>
      <c r="D134" s="357" t="str">
        <f t="shared" si="10"/>
        <v/>
      </c>
      <c r="E134" s="358"/>
      <c r="F134" s="358"/>
      <c r="G134" s="236" t="str">
        <f t="shared" si="11"/>
        <v/>
      </c>
      <c r="H134" s="236" t="str">
        <f t="shared" si="12"/>
        <v/>
      </c>
      <c r="I134" s="236" t="str">
        <f t="shared" si="13"/>
        <v/>
      </c>
      <c r="J134" s="167"/>
    </row>
    <row r="135" spans="1:10">
      <c r="A135" s="234" t="str">
        <f t="shared" si="7"/>
        <v/>
      </c>
      <c r="B135" s="235" t="str">
        <f t="shared" si="8"/>
        <v/>
      </c>
      <c r="C135" s="266" t="str">
        <f t="shared" si="9"/>
        <v/>
      </c>
      <c r="D135" s="357" t="str">
        <f t="shared" si="10"/>
        <v/>
      </c>
      <c r="E135" s="358"/>
      <c r="F135" s="358"/>
      <c r="G135" s="236" t="str">
        <f t="shared" si="11"/>
        <v/>
      </c>
      <c r="H135" s="236" t="str">
        <f t="shared" si="12"/>
        <v/>
      </c>
      <c r="I135" s="236" t="str">
        <f t="shared" si="13"/>
        <v/>
      </c>
      <c r="J135" s="167"/>
    </row>
    <row r="136" spans="1:10">
      <c r="A136" s="234" t="str">
        <f t="shared" ref="A136:A199" si="14">IF(ROW()-7&lt;=筆數,VLOOKUP(ROW()-7,日記表,3,FALSE),"")</f>
        <v/>
      </c>
      <c r="B136" s="235" t="str">
        <f t="shared" ref="B136:B199" si="15">IF(ROW()-7&lt;=筆數,VLOOKUP(ROW()-7,日記表,4,FALSE),"")</f>
        <v/>
      </c>
      <c r="C136" s="266" t="str">
        <f t="shared" ref="C136:C199" si="16">IF(ROW()-7&lt;=筆數,VLOOKUP(ROW()-7,日記表,10,FALSE),"")</f>
        <v/>
      </c>
      <c r="D136" s="357" t="str">
        <f t="shared" ref="D136:D199" si="17">IF(ROW()-7&lt;=筆數,VLOOKUP(ROW()-7,日記表,12,FALSE),"")</f>
        <v/>
      </c>
      <c r="E136" s="358"/>
      <c r="F136" s="358"/>
      <c r="G136" s="236" t="str">
        <f t="shared" ref="G136:G199" si="18">IF(ROW()-7&lt;=筆數,VLOOKUP(ROW()-7,日記表,13,FALSE),"")</f>
        <v/>
      </c>
      <c r="H136" s="236" t="str">
        <f t="shared" ref="H136:H199" si="19">IF(ROW()-7&lt;=筆數,VLOOKUP(ROW()-7,日記表,14,FALSE),"")</f>
        <v/>
      </c>
      <c r="I136" s="236" t="str">
        <f t="shared" ref="I136:I199" si="20">IF(A136="","",IF(DC="借",I135+G136-H136,I135+H136-G136))</f>
        <v/>
      </c>
      <c r="J136" s="167"/>
    </row>
    <row r="137" spans="1:10">
      <c r="A137" s="234" t="str">
        <f t="shared" si="14"/>
        <v/>
      </c>
      <c r="B137" s="235" t="str">
        <f t="shared" si="15"/>
        <v/>
      </c>
      <c r="C137" s="266" t="str">
        <f t="shared" si="16"/>
        <v/>
      </c>
      <c r="D137" s="357" t="str">
        <f t="shared" si="17"/>
        <v/>
      </c>
      <c r="E137" s="358"/>
      <c r="F137" s="358"/>
      <c r="G137" s="236" t="str">
        <f t="shared" si="18"/>
        <v/>
      </c>
      <c r="H137" s="236" t="str">
        <f t="shared" si="19"/>
        <v/>
      </c>
      <c r="I137" s="236" t="str">
        <f t="shared" si="20"/>
        <v/>
      </c>
      <c r="J137" s="167"/>
    </row>
    <row r="138" spans="1:10">
      <c r="A138" s="234" t="str">
        <f t="shared" si="14"/>
        <v/>
      </c>
      <c r="B138" s="235" t="str">
        <f t="shared" si="15"/>
        <v/>
      </c>
      <c r="C138" s="266" t="str">
        <f t="shared" si="16"/>
        <v/>
      </c>
      <c r="D138" s="357" t="str">
        <f t="shared" si="17"/>
        <v/>
      </c>
      <c r="E138" s="358"/>
      <c r="F138" s="358"/>
      <c r="G138" s="236" t="str">
        <f t="shared" si="18"/>
        <v/>
      </c>
      <c r="H138" s="236" t="str">
        <f t="shared" si="19"/>
        <v/>
      </c>
      <c r="I138" s="236" t="str">
        <f t="shared" si="20"/>
        <v/>
      </c>
      <c r="J138" s="167"/>
    </row>
    <row r="139" spans="1:10">
      <c r="A139" s="234" t="str">
        <f t="shared" si="14"/>
        <v/>
      </c>
      <c r="B139" s="235" t="str">
        <f t="shared" si="15"/>
        <v/>
      </c>
      <c r="C139" s="266" t="str">
        <f t="shared" si="16"/>
        <v/>
      </c>
      <c r="D139" s="357" t="str">
        <f t="shared" si="17"/>
        <v/>
      </c>
      <c r="E139" s="358"/>
      <c r="F139" s="358"/>
      <c r="G139" s="236" t="str">
        <f t="shared" si="18"/>
        <v/>
      </c>
      <c r="H139" s="236" t="str">
        <f t="shared" si="19"/>
        <v/>
      </c>
      <c r="I139" s="236" t="str">
        <f t="shared" si="20"/>
        <v/>
      </c>
      <c r="J139" s="167"/>
    </row>
    <row r="140" spans="1:10">
      <c r="A140" s="234" t="str">
        <f t="shared" si="14"/>
        <v/>
      </c>
      <c r="B140" s="235" t="str">
        <f t="shared" si="15"/>
        <v/>
      </c>
      <c r="C140" s="266" t="str">
        <f t="shared" si="16"/>
        <v/>
      </c>
      <c r="D140" s="357" t="str">
        <f t="shared" si="17"/>
        <v/>
      </c>
      <c r="E140" s="358"/>
      <c r="F140" s="358"/>
      <c r="G140" s="236" t="str">
        <f t="shared" si="18"/>
        <v/>
      </c>
      <c r="H140" s="236" t="str">
        <f t="shared" si="19"/>
        <v/>
      </c>
      <c r="I140" s="236" t="str">
        <f t="shared" si="20"/>
        <v/>
      </c>
      <c r="J140" s="167"/>
    </row>
    <row r="141" spans="1:10">
      <c r="A141" s="234" t="str">
        <f t="shared" si="14"/>
        <v/>
      </c>
      <c r="B141" s="235" t="str">
        <f t="shared" si="15"/>
        <v/>
      </c>
      <c r="C141" s="266" t="str">
        <f t="shared" si="16"/>
        <v/>
      </c>
      <c r="D141" s="357" t="str">
        <f t="shared" si="17"/>
        <v/>
      </c>
      <c r="E141" s="358"/>
      <c r="F141" s="358"/>
      <c r="G141" s="236" t="str">
        <f t="shared" si="18"/>
        <v/>
      </c>
      <c r="H141" s="236" t="str">
        <f t="shared" si="19"/>
        <v/>
      </c>
      <c r="I141" s="236" t="str">
        <f t="shared" si="20"/>
        <v/>
      </c>
      <c r="J141" s="167"/>
    </row>
    <row r="142" spans="1:10">
      <c r="A142" s="234" t="str">
        <f t="shared" si="14"/>
        <v/>
      </c>
      <c r="B142" s="235" t="str">
        <f t="shared" si="15"/>
        <v/>
      </c>
      <c r="C142" s="266" t="str">
        <f t="shared" si="16"/>
        <v/>
      </c>
      <c r="D142" s="357" t="str">
        <f t="shared" si="17"/>
        <v/>
      </c>
      <c r="E142" s="358"/>
      <c r="F142" s="358"/>
      <c r="G142" s="236" t="str">
        <f t="shared" si="18"/>
        <v/>
      </c>
      <c r="H142" s="236" t="str">
        <f t="shared" si="19"/>
        <v/>
      </c>
      <c r="I142" s="236" t="str">
        <f t="shared" si="20"/>
        <v/>
      </c>
      <c r="J142" s="167"/>
    </row>
    <row r="143" spans="1:10">
      <c r="A143" s="234" t="str">
        <f t="shared" si="14"/>
        <v/>
      </c>
      <c r="B143" s="235" t="str">
        <f t="shared" si="15"/>
        <v/>
      </c>
      <c r="C143" s="266" t="str">
        <f t="shared" si="16"/>
        <v/>
      </c>
      <c r="D143" s="357" t="str">
        <f t="shared" si="17"/>
        <v/>
      </c>
      <c r="E143" s="358"/>
      <c r="F143" s="358"/>
      <c r="G143" s="236" t="str">
        <f t="shared" si="18"/>
        <v/>
      </c>
      <c r="H143" s="236" t="str">
        <f t="shared" si="19"/>
        <v/>
      </c>
      <c r="I143" s="236" t="str">
        <f t="shared" si="20"/>
        <v/>
      </c>
      <c r="J143" s="167"/>
    </row>
    <row r="144" spans="1:10">
      <c r="A144" s="234" t="str">
        <f t="shared" si="14"/>
        <v/>
      </c>
      <c r="B144" s="235" t="str">
        <f t="shared" si="15"/>
        <v/>
      </c>
      <c r="C144" s="266" t="str">
        <f t="shared" si="16"/>
        <v/>
      </c>
      <c r="D144" s="357" t="str">
        <f t="shared" si="17"/>
        <v/>
      </c>
      <c r="E144" s="358"/>
      <c r="F144" s="358"/>
      <c r="G144" s="236" t="str">
        <f t="shared" si="18"/>
        <v/>
      </c>
      <c r="H144" s="236" t="str">
        <f t="shared" si="19"/>
        <v/>
      </c>
      <c r="I144" s="236" t="str">
        <f t="shared" si="20"/>
        <v/>
      </c>
      <c r="J144" s="167"/>
    </row>
    <row r="145" spans="1:10">
      <c r="A145" s="234" t="str">
        <f t="shared" si="14"/>
        <v/>
      </c>
      <c r="B145" s="235" t="str">
        <f t="shared" si="15"/>
        <v/>
      </c>
      <c r="C145" s="266" t="str">
        <f t="shared" si="16"/>
        <v/>
      </c>
      <c r="D145" s="357" t="str">
        <f t="shared" si="17"/>
        <v/>
      </c>
      <c r="E145" s="358"/>
      <c r="F145" s="358"/>
      <c r="G145" s="236" t="str">
        <f t="shared" si="18"/>
        <v/>
      </c>
      <c r="H145" s="236" t="str">
        <f t="shared" si="19"/>
        <v/>
      </c>
      <c r="I145" s="236" t="str">
        <f t="shared" si="20"/>
        <v/>
      </c>
      <c r="J145" s="167"/>
    </row>
    <row r="146" spans="1:10">
      <c r="A146" s="234" t="str">
        <f t="shared" si="14"/>
        <v/>
      </c>
      <c r="B146" s="235" t="str">
        <f t="shared" si="15"/>
        <v/>
      </c>
      <c r="C146" s="266" t="str">
        <f t="shared" si="16"/>
        <v/>
      </c>
      <c r="D146" s="357" t="str">
        <f t="shared" si="17"/>
        <v/>
      </c>
      <c r="E146" s="358"/>
      <c r="F146" s="358"/>
      <c r="G146" s="236" t="str">
        <f t="shared" si="18"/>
        <v/>
      </c>
      <c r="H146" s="236" t="str">
        <f t="shared" si="19"/>
        <v/>
      </c>
      <c r="I146" s="236" t="str">
        <f t="shared" si="20"/>
        <v/>
      </c>
      <c r="J146" s="167"/>
    </row>
    <row r="147" spans="1:10">
      <c r="A147" s="234" t="str">
        <f t="shared" si="14"/>
        <v/>
      </c>
      <c r="B147" s="235" t="str">
        <f t="shared" si="15"/>
        <v/>
      </c>
      <c r="C147" s="266" t="str">
        <f t="shared" si="16"/>
        <v/>
      </c>
      <c r="D147" s="357" t="str">
        <f t="shared" si="17"/>
        <v/>
      </c>
      <c r="E147" s="358"/>
      <c r="F147" s="358"/>
      <c r="G147" s="236" t="str">
        <f t="shared" si="18"/>
        <v/>
      </c>
      <c r="H147" s="236" t="str">
        <f t="shared" si="19"/>
        <v/>
      </c>
      <c r="I147" s="236" t="str">
        <f t="shared" si="20"/>
        <v/>
      </c>
      <c r="J147" s="167"/>
    </row>
    <row r="148" spans="1:10">
      <c r="A148" s="234" t="str">
        <f t="shared" si="14"/>
        <v/>
      </c>
      <c r="B148" s="235" t="str">
        <f t="shared" si="15"/>
        <v/>
      </c>
      <c r="C148" s="266" t="str">
        <f t="shared" si="16"/>
        <v/>
      </c>
      <c r="D148" s="357" t="str">
        <f t="shared" si="17"/>
        <v/>
      </c>
      <c r="E148" s="358"/>
      <c r="F148" s="358"/>
      <c r="G148" s="236" t="str">
        <f t="shared" si="18"/>
        <v/>
      </c>
      <c r="H148" s="236" t="str">
        <f t="shared" si="19"/>
        <v/>
      </c>
      <c r="I148" s="236" t="str">
        <f t="shared" si="20"/>
        <v/>
      </c>
      <c r="J148" s="167"/>
    </row>
    <row r="149" spans="1:10">
      <c r="A149" s="234" t="str">
        <f t="shared" si="14"/>
        <v/>
      </c>
      <c r="B149" s="235" t="str">
        <f t="shared" si="15"/>
        <v/>
      </c>
      <c r="C149" s="266" t="str">
        <f t="shared" si="16"/>
        <v/>
      </c>
      <c r="D149" s="357" t="str">
        <f t="shared" si="17"/>
        <v/>
      </c>
      <c r="E149" s="358"/>
      <c r="F149" s="358"/>
      <c r="G149" s="236" t="str">
        <f t="shared" si="18"/>
        <v/>
      </c>
      <c r="H149" s="236" t="str">
        <f t="shared" si="19"/>
        <v/>
      </c>
      <c r="I149" s="236" t="str">
        <f t="shared" si="20"/>
        <v/>
      </c>
      <c r="J149" s="167"/>
    </row>
    <row r="150" spans="1:10">
      <c r="A150" s="234" t="str">
        <f t="shared" si="14"/>
        <v/>
      </c>
      <c r="B150" s="235" t="str">
        <f t="shared" si="15"/>
        <v/>
      </c>
      <c r="C150" s="266" t="str">
        <f t="shared" si="16"/>
        <v/>
      </c>
      <c r="D150" s="357" t="str">
        <f t="shared" si="17"/>
        <v/>
      </c>
      <c r="E150" s="358"/>
      <c r="F150" s="358"/>
      <c r="G150" s="236" t="str">
        <f t="shared" si="18"/>
        <v/>
      </c>
      <c r="H150" s="236" t="str">
        <f t="shared" si="19"/>
        <v/>
      </c>
      <c r="I150" s="236" t="str">
        <f t="shared" si="20"/>
        <v/>
      </c>
      <c r="J150" s="167"/>
    </row>
    <row r="151" spans="1:10">
      <c r="A151" s="234" t="str">
        <f t="shared" si="14"/>
        <v/>
      </c>
      <c r="B151" s="235" t="str">
        <f t="shared" si="15"/>
        <v/>
      </c>
      <c r="C151" s="266" t="str">
        <f t="shared" si="16"/>
        <v/>
      </c>
      <c r="D151" s="357" t="str">
        <f t="shared" si="17"/>
        <v/>
      </c>
      <c r="E151" s="358"/>
      <c r="F151" s="358"/>
      <c r="G151" s="236" t="str">
        <f t="shared" si="18"/>
        <v/>
      </c>
      <c r="H151" s="236" t="str">
        <f t="shared" si="19"/>
        <v/>
      </c>
      <c r="I151" s="236" t="str">
        <f t="shared" si="20"/>
        <v/>
      </c>
      <c r="J151" s="167"/>
    </row>
    <row r="152" spans="1:10">
      <c r="A152" s="234" t="str">
        <f t="shared" si="14"/>
        <v/>
      </c>
      <c r="B152" s="235" t="str">
        <f t="shared" si="15"/>
        <v/>
      </c>
      <c r="C152" s="266" t="str">
        <f t="shared" si="16"/>
        <v/>
      </c>
      <c r="D152" s="357" t="str">
        <f t="shared" si="17"/>
        <v/>
      </c>
      <c r="E152" s="358"/>
      <c r="F152" s="358"/>
      <c r="G152" s="236" t="str">
        <f t="shared" si="18"/>
        <v/>
      </c>
      <c r="H152" s="236" t="str">
        <f t="shared" si="19"/>
        <v/>
      </c>
      <c r="I152" s="236" t="str">
        <f t="shared" si="20"/>
        <v/>
      </c>
      <c r="J152" s="167"/>
    </row>
    <row r="153" spans="1:10">
      <c r="A153" s="234" t="str">
        <f t="shared" si="14"/>
        <v/>
      </c>
      <c r="B153" s="235" t="str">
        <f t="shared" si="15"/>
        <v/>
      </c>
      <c r="C153" s="266" t="str">
        <f t="shared" si="16"/>
        <v/>
      </c>
      <c r="D153" s="357" t="str">
        <f t="shared" si="17"/>
        <v/>
      </c>
      <c r="E153" s="358"/>
      <c r="F153" s="358"/>
      <c r="G153" s="236" t="str">
        <f t="shared" si="18"/>
        <v/>
      </c>
      <c r="H153" s="236" t="str">
        <f t="shared" si="19"/>
        <v/>
      </c>
      <c r="I153" s="236" t="str">
        <f t="shared" si="20"/>
        <v/>
      </c>
      <c r="J153" s="167"/>
    </row>
    <row r="154" spans="1:10">
      <c r="A154" s="234" t="str">
        <f t="shared" si="14"/>
        <v/>
      </c>
      <c r="B154" s="235" t="str">
        <f t="shared" si="15"/>
        <v/>
      </c>
      <c r="C154" s="266" t="str">
        <f t="shared" si="16"/>
        <v/>
      </c>
      <c r="D154" s="357" t="str">
        <f t="shared" si="17"/>
        <v/>
      </c>
      <c r="E154" s="358"/>
      <c r="F154" s="358"/>
      <c r="G154" s="236" t="str">
        <f t="shared" si="18"/>
        <v/>
      </c>
      <c r="H154" s="236" t="str">
        <f t="shared" si="19"/>
        <v/>
      </c>
      <c r="I154" s="236" t="str">
        <f t="shared" si="20"/>
        <v/>
      </c>
      <c r="J154" s="167"/>
    </row>
    <row r="155" spans="1:10">
      <c r="A155" s="234" t="str">
        <f t="shared" si="14"/>
        <v/>
      </c>
      <c r="B155" s="235" t="str">
        <f t="shared" si="15"/>
        <v/>
      </c>
      <c r="C155" s="266" t="str">
        <f t="shared" si="16"/>
        <v/>
      </c>
      <c r="D155" s="357" t="str">
        <f t="shared" si="17"/>
        <v/>
      </c>
      <c r="E155" s="358"/>
      <c r="F155" s="358"/>
      <c r="G155" s="236" t="str">
        <f t="shared" si="18"/>
        <v/>
      </c>
      <c r="H155" s="236" t="str">
        <f t="shared" si="19"/>
        <v/>
      </c>
      <c r="I155" s="236" t="str">
        <f t="shared" si="20"/>
        <v/>
      </c>
      <c r="J155" s="167"/>
    </row>
    <row r="156" spans="1:10">
      <c r="A156" s="234" t="str">
        <f t="shared" si="14"/>
        <v/>
      </c>
      <c r="B156" s="235" t="str">
        <f t="shared" si="15"/>
        <v/>
      </c>
      <c r="C156" s="266" t="str">
        <f t="shared" si="16"/>
        <v/>
      </c>
      <c r="D156" s="357" t="str">
        <f t="shared" si="17"/>
        <v/>
      </c>
      <c r="E156" s="358"/>
      <c r="F156" s="358"/>
      <c r="G156" s="236" t="str">
        <f t="shared" si="18"/>
        <v/>
      </c>
      <c r="H156" s="236" t="str">
        <f t="shared" si="19"/>
        <v/>
      </c>
      <c r="I156" s="236" t="str">
        <f t="shared" si="20"/>
        <v/>
      </c>
      <c r="J156" s="167"/>
    </row>
    <row r="157" spans="1:10">
      <c r="A157" s="234" t="str">
        <f t="shared" si="14"/>
        <v/>
      </c>
      <c r="B157" s="235" t="str">
        <f t="shared" si="15"/>
        <v/>
      </c>
      <c r="C157" s="266" t="str">
        <f t="shared" si="16"/>
        <v/>
      </c>
      <c r="D157" s="357" t="str">
        <f t="shared" si="17"/>
        <v/>
      </c>
      <c r="E157" s="358"/>
      <c r="F157" s="358"/>
      <c r="G157" s="236" t="str">
        <f t="shared" si="18"/>
        <v/>
      </c>
      <c r="H157" s="236" t="str">
        <f t="shared" si="19"/>
        <v/>
      </c>
      <c r="I157" s="236" t="str">
        <f t="shared" si="20"/>
        <v/>
      </c>
      <c r="J157" s="167"/>
    </row>
    <row r="158" spans="1:10">
      <c r="A158" s="234" t="str">
        <f t="shared" si="14"/>
        <v/>
      </c>
      <c r="B158" s="235" t="str">
        <f t="shared" si="15"/>
        <v/>
      </c>
      <c r="C158" s="266" t="str">
        <f t="shared" si="16"/>
        <v/>
      </c>
      <c r="D158" s="357" t="str">
        <f t="shared" si="17"/>
        <v/>
      </c>
      <c r="E158" s="358"/>
      <c r="F158" s="358"/>
      <c r="G158" s="236" t="str">
        <f t="shared" si="18"/>
        <v/>
      </c>
      <c r="H158" s="236" t="str">
        <f t="shared" si="19"/>
        <v/>
      </c>
      <c r="I158" s="236" t="str">
        <f t="shared" si="20"/>
        <v/>
      </c>
      <c r="J158" s="167"/>
    </row>
    <row r="159" spans="1:10">
      <c r="A159" s="234" t="str">
        <f t="shared" si="14"/>
        <v/>
      </c>
      <c r="B159" s="235" t="str">
        <f t="shared" si="15"/>
        <v/>
      </c>
      <c r="C159" s="266" t="str">
        <f t="shared" si="16"/>
        <v/>
      </c>
      <c r="D159" s="357" t="str">
        <f t="shared" si="17"/>
        <v/>
      </c>
      <c r="E159" s="358"/>
      <c r="F159" s="358"/>
      <c r="G159" s="236" t="str">
        <f t="shared" si="18"/>
        <v/>
      </c>
      <c r="H159" s="236" t="str">
        <f t="shared" si="19"/>
        <v/>
      </c>
      <c r="I159" s="236" t="str">
        <f t="shared" si="20"/>
        <v/>
      </c>
      <c r="J159" s="167"/>
    </row>
    <row r="160" spans="1:10">
      <c r="A160" s="234" t="str">
        <f t="shared" si="14"/>
        <v/>
      </c>
      <c r="B160" s="235" t="str">
        <f t="shared" si="15"/>
        <v/>
      </c>
      <c r="C160" s="266" t="str">
        <f t="shared" si="16"/>
        <v/>
      </c>
      <c r="D160" s="357" t="str">
        <f t="shared" si="17"/>
        <v/>
      </c>
      <c r="E160" s="358"/>
      <c r="F160" s="358"/>
      <c r="G160" s="236" t="str">
        <f t="shared" si="18"/>
        <v/>
      </c>
      <c r="H160" s="236" t="str">
        <f t="shared" si="19"/>
        <v/>
      </c>
      <c r="I160" s="236" t="str">
        <f t="shared" si="20"/>
        <v/>
      </c>
      <c r="J160" s="167"/>
    </row>
    <row r="161" spans="1:10">
      <c r="A161" s="234" t="str">
        <f t="shared" si="14"/>
        <v/>
      </c>
      <c r="B161" s="235" t="str">
        <f t="shared" si="15"/>
        <v/>
      </c>
      <c r="C161" s="266" t="str">
        <f t="shared" si="16"/>
        <v/>
      </c>
      <c r="D161" s="357" t="str">
        <f t="shared" si="17"/>
        <v/>
      </c>
      <c r="E161" s="358"/>
      <c r="F161" s="358"/>
      <c r="G161" s="236" t="str">
        <f t="shared" si="18"/>
        <v/>
      </c>
      <c r="H161" s="236" t="str">
        <f t="shared" si="19"/>
        <v/>
      </c>
      <c r="I161" s="236" t="str">
        <f t="shared" si="20"/>
        <v/>
      </c>
      <c r="J161" s="167"/>
    </row>
    <row r="162" spans="1:10">
      <c r="A162" s="234" t="str">
        <f t="shared" si="14"/>
        <v/>
      </c>
      <c r="B162" s="235" t="str">
        <f t="shared" si="15"/>
        <v/>
      </c>
      <c r="C162" s="266" t="str">
        <f t="shared" si="16"/>
        <v/>
      </c>
      <c r="D162" s="357" t="str">
        <f t="shared" si="17"/>
        <v/>
      </c>
      <c r="E162" s="358"/>
      <c r="F162" s="358"/>
      <c r="G162" s="236" t="str">
        <f t="shared" si="18"/>
        <v/>
      </c>
      <c r="H162" s="236" t="str">
        <f t="shared" si="19"/>
        <v/>
      </c>
      <c r="I162" s="236" t="str">
        <f t="shared" si="20"/>
        <v/>
      </c>
      <c r="J162" s="167"/>
    </row>
    <row r="163" spans="1:10">
      <c r="A163" s="234" t="str">
        <f t="shared" si="14"/>
        <v/>
      </c>
      <c r="B163" s="235" t="str">
        <f t="shared" si="15"/>
        <v/>
      </c>
      <c r="C163" s="266" t="str">
        <f t="shared" si="16"/>
        <v/>
      </c>
      <c r="D163" s="357" t="str">
        <f t="shared" si="17"/>
        <v/>
      </c>
      <c r="E163" s="358"/>
      <c r="F163" s="358"/>
      <c r="G163" s="236" t="str">
        <f t="shared" si="18"/>
        <v/>
      </c>
      <c r="H163" s="236" t="str">
        <f t="shared" si="19"/>
        <v/>
      </c>
      <c r="I163" s="236" t="str">
        <f t="shared" si="20"/>
        <v/>
      </c>
      <c r="J163" s="167"/>
    </row>
    <row r="164" spans="1:10">
      <c r="A164" s="234" t="str">
        <f t="shared" si="14"/>
        <v/>
      </c>
      <c r="B164" s="235" t="str">
        <f t="shared" si="15"/>
        <v/>
      </c>
      <c r="C164" s="266" t="str">
        <f t="shared" si="16"/>
        <v/>
      </c>
      <c r="D164" s="357" t="str">
        <f t="shared" si="17"/>
        <v/>
      </c>
      <c r="E164" s="358"/>
      <c r="F164" s="358"/>
      <c r="G164" s="236" t="str">
        <f t="shared" si="18"/>
        <v/>
      </c>
      <c r="H164" s="236" t="str">
        <f t="shared" si="19"/>
        <v/>
      </c>
      <c r="I164" s="236" t="str">
        <f t="shared" si="20"/>
        <v/>
      </c>
      <c r="J164" s="167"/>
    </row>
    <row r="165" spans="1:10">
      <c r="A165" s="234" t="str">
        <f t="shared" si="14"/>
        <v/>
      </c>
      <c r="B165" s="235" t="str">
        <f t="shared" si="15"/>
        <v/>
      </c>
      <c r="C165" s="266" t="str">
        <f t="shared" si="16"/>
        <v/>
      </c>
      <c r="D165" s="357" t="str">
        <f t="shared" si="17"/>
        <v/>
      </c>
      <c r="E165" s="358"/>
      <c r="F165" s="358"/>
      <c r="G165" s="236" t="str">
        <f t="shared" si="18"/>
        <v/>
      </c>
      <c r="H165" s="236" t="str">
        <f t="shared" si="19"/>
        <v/>
      </c>
      <c r="I165" s="236" t="str">
        <f t="shared" si="20"/>
        <v/>
      </c>
      <c r="J165" s="167"/>
    </row>
    <row r="166" spans="1:10">
      <c r="A166" s="234" t="str">
        <f t="shared" si="14"/>
        <v/>
      </c>
      <c r="B166" s="235" t="str">
        <f t="shared" si="15"/>
        <v/>
      </c>
      <c r="C166" s="266" t="str">
        <f t="shared" si="16"/>
        <v/>
      </c>
      <c r="D166" s="357" t="str">
        <f t="shared" si="17"/>
        <v/>
      </c>
      <c r="E166" s="358"/>
      <c r="F166" s="358"/>
      <c r="G166" s="236" t="str">
        <f t="shared" si="18"/>
        <v/>
      </c>
      <c r="H166" s="236" t="str">
        <f t="shared" si="19"/>
        <v/>
      </c>
      <c r="I166" s="236" t="str">
        <f t="shared" si="20"/>
        <v/>
      </c>
      <c r="J166" s="167"/>
    </row>
    <row r="167" spans="1:10">
      <c r="A167" s="234" t="str">
        <f t="shared" si="14"/>
        <v/>
      </c>
      <c r="B167" s="235" t="str">
        <f t="shared" si="15"/>
        <v/>
      </c>
      <c r="C167" s="266" t="str">
        <f t="shared" si="16"/>
        <v/>
      </c>
      <c r="D167" s="357" t="str">
        <f t="shared" si="17"/>
        <v/>
      </c>
      <c r="E167" s="358"/>
      <c r="F167" s="358"/>
      <c r="G167" s="236" t="str">
        <f t="shared" si="18"/>
        <v/>
      </c>
      <c r="H167" s="236" t="str">
        <f t="shared" si="19"/>
        <v/>
      </c>
      <c r="I167" s="236" t="str">
        <f t="shared" si="20"/>
        <v/>
      </c>
      <c r="J167" s="167"/>
    </row>
    <row r="168" spans="1:10">
      <c r="A168" s="234" t="str">
        <f t="shared" si="14"/>
        <v/>
      </c>
      <c r="B168" s="235" t="str">
        <f t="shared" si="15"/>
        <v/>
      </c>
      <c r="C168" s="266" t="str">
        <f t="shared" si="16"/>
        <v/>
      </c>
      <c r="D168" s="357" t="str">
        <f t="shared" si="17"/>
        <v/>
      </c>
      <c r="E168" s="358"/>
      <c r="F168" s="358"/>
      <c r="G168" s="236" t="str">
        <f t="shared" si="18"/>
        <v/>
      </c>
      <c r="H168" s="236" t="str">
        <f t="shared" si="19"/>
        <v/>
      </c>
      <c r="I168" s="236" t="str">
        <f t="shared" si="20"/>
        <v/>
      </c>
      <c r="J168" s="167"/>
    </row>
    <row r="169" spans="1:10">
      <c r="A169" s="234" t="str">
        <f t="shared" si="14"/>
        <v/>
      </c>
      <c r="B169" s="235" t="str">
        <f t="shared" si="15"/>
        <v/>
      </c>
      <c r="C169" s="266" t="str">
        <f t="shared" si="16"/>
        <v/>
      </c>
      <c r="D169" s="357" t="str">
        <f t="shared" si="17"/>
        <v/>
      </c>
      <c r="E169" s="358"/>
      <c r="F169" s="358"/>
      <c r="G169" s="236" t="str">
        <f t="shared" si="18"/>
        <v/>
      </c>
      <c r="H169" s="236" t="str">
        <f t="shared" si="19"/>
        <v/>
      </c>
      <c r="I169" s="236" t="str">
        <f t="shared" si="20"/>
        <v/>
      </c>
      <c r="J169" s="167"/>
    </row>
    <row r="170" spans="1:10">
      <c r="A170" s="234" t="str">
        <f t="shared" si="14"/>
        <v/>
      </c>
      <c r="B170" s="235" t="str">
        <f t="shared" si="15"/>
        <v/>
      </c>
      <c r="C170" s="266" t="str">
        <f t="shared" si="16"/>
        <v/>
      </c>
      <c r="D170" s="357" t="str">
        <f t="shared" si="17"/>
        <v/>
      </c>
      <c r="E170" s="358"/>
      <c r="F170" s="358"/>
      <c r="G170" s="236" t="str">
        <f t="shared" si="18"/>
        <v/>
      </c>
      <c r="H170" s="236" t="str">
        <f t="shared" si="19"/>
        <v/>
      </c>
      <c r="I170" s="236" t="str">
        <f t="shared" si="20"/>
        <v/>
      </c>
      <c r="J170" s="167"/>
    </row>
    <row r="171" spans="1:10">
      <c r="A171" s="234" t="str">
        <f t="shared" si="14"/>
        <v/>
      </c>
      <c r="B171" s="235" t="str">
        <f t="shared" si="15"/>
        <v/>
      </c>
      <c r="C171" s="266" t="str">
        <f t="shared" si="16"/>
        <v/>
      </c>
      <c r="D171" s="357" t="str">
        <f t="shared" si="17"/>
        <v/>
      </c>
      <c r="E171" s="358"/>
      <c r="F171" s="358"/>
      <c r="G171" s="236" t="str">
        <f t="shared" si="18"/>
        <v/>
      </c>
      <c r="H171" s="236" t="str">
        <f t="shared" si="19"/>
        <v/>
      </c>
      <c r="I171" s="236" t="str">
        <f t="shared" si="20"/>
        <v/>
      </c>
      <c r="J171" s="167"/>
    </row>
    <row r="172" spans="1:10">
      <c r="A172" s="234" t="str">
        <f t="shared" si="14"/>
        <v/>
      </c>
      <c r="B172" s="235" t="str">
        <f t="shared" si="15"/>
        <v/>
      </c>
      <c r="C172" s="266" t="str">
        <f t="shared" si="16"/>
        <v/>
      </c>
      <c r="D172" s="357" t="str">
        <f t="shared" si="17"/>
        <v/>
      </c>
      <c r="E172" s="358"/>
      <c r="F172" s="358"/>
      <c r="G172" s="236" t="str">
        <f t="shared" si="18"/>
        <v/>
      </c>
      <c r="H172" s="236" t="str">
        <f t="shared" si="19"/>
        <v/>
      </c>
      <c r="I172" s="236" t="str">
        <f t="shared" si="20"/>
        <v/>
      </c>
      <c r="J172" s="167"/>
    </row>
    <row r="173" spans="1:10">
      <c r="A173" s="234" t="str">
        <f t="shared" si="14"/>
        <v/>
      </c>
      <c r="B173" s="235" t="str">
        <f t="shared" si="15"/>
        <v/>
      </c>
      <c r="C173" s="266" t="str">
        <f t="shared" si="16"/>
        <v/>
      </c>
      <c r="D173" s="357" t="str">
        <f t="shared" si="17"/>
        <v/>
      </c>
      <c r="E173" s="358"/>
      <c r="F173" s="358"/>
      <c r="G173" s="236" t="str">
        <f t="shared" si="18"/>
        <v/>
      </c>
      <c r="H173" s="236" t="str">
        <f t="shared" si="19"/>
        <v/>
      </c>
      <c r="I173" s="236" t="str">
        <f t="shared" si="20"/>
        <v/>
      </c>
      <c r="J173" s="167"/>
    </row>
    <row r="174" spans="1:10">
      <c r="A174" s="234" t="str">
        <f t="shared" si="14"/>
        <v/>
      </c>
      <c r="B174" s="235" t="str">
        <f t="shared" si="15"/>
        <v/>
      </c>
      <c r="C174" s="266" t="str">
        <f t="shared" si="16"/>
        <v/>
      </c>
      <c r="D174" s="357" t="str">
        <f t="shared" si="17"/>
        <v/>
      </c>
      <c r="E174" s="358"/>
      <c r="F174" s="358"/>
      <c r="G174" s="236" t="str">
        <f t="shared" si="18"/>
        <v/>
      </c>
      <c r="H174" s="236" t="str">
        <f t="shared" si="19"/>
        <v/>
      </c>
      <c r="I174" s="236" t="str">
        <f t="shared" si="20"/>
        <v/>
      </c>
      <c r="J174" s="167"/>
    </row>
    <row r="175" spans="1:10">
      <c r="A175" s="234" t="str">
        <f t="shared" si="14"/>
        <v/>
      </c>
      <c r="B175" s="235" t="str">
        <f t="shared" si="15"/>
        <v/>
      </c>
      <c r="C175" s="266" t="str">
        <f t="shared" si="16"/>
        <v/>
      </c>
      <c r="D175" s="357" t="str">
        <f t="shared" si="17"/>
        <v/>
      </c>
      <c r="E175" s="358"/>
      <c r="F175" s="358"/>
      <c r="G175" s="236" t="str">
        <f t="shared" si="18"/>
        <v/>
      </c>
      <c r="H175" s="236" t="str">
        <f t="shared" si="19"/>
        <v/>
      </c>
      <c r="I175" s="236" t="str">
        <f t="shared" si="20"/>
        <v/>
      </c>
      <c r="J175" s="167"/>
    </row>
    <row r="176" spans="1:10">
      <c r="A176" s="234" t="str">
        <f t="shared" si="14"/>
        <v/>
      </c>
      <c r="B176" s="235" t="str">
        <f t="shared" si="15"/>
        <v/>
      </c>
      <c r="C176" s="266" t="str">
        <f t="shared" si="16"/>
        <v/>
      </c>
      <c r="D176" s="357" t="str">
        <f t="shared" si="17"/>
        <v/>
      </c>
      <c r="E176" s="358"/>
      <c r="F176" s="358"/>
      <c r="G176" s="236" t="str">
        <f t="shared" si="18"/>
        <v/>
      </c>
      <c r="H176" s="236" t="str">
        <f t="shared" si="19"/>
        <v/>
      </c>
      <c r="I176" s="236" t="str">
        <f t="shared" si="20"/>
        <v/>
      </c>
      <c r="J176" s="167"/>
    </row>
    <row r="177" spans="1:10">
      <c r="A177" s="234" t="str">
        <f t="shared" si="14"/>
        <v/>
      </c>
      <c r="B177" s="235" t="str">
        <f t="shared" si="15"/>
        <v/>
      </c>
      <c r="C177" s="266" t="str">
        <f t="shared" si="16"/>
        <v/>
      </c>
      <c r="D177" s="357" t="str">
        <f t="shared" si="17"/>
        <v/>
      </c>
      <c r="E177" s="358"/>
      <c r="F177" s="358"/>
      <c r="G177" s="236" t="str">
        <f t="shared" si="18"/>
        <v/>
      </c>
      <c r="H177" s="236" t="str">
        <f t="shared" si="19"/>
        <v/>
      </c>
      <c r="I177" s="236" t="str">
        <f t="shared" si="20"/>
        <v/>
      </c>
      <c r="J177" s="167"/>
    </row>
    <row r="178" spans="1:10">
      <c r="A178" s="234" t="str">
        <f t="shared" si="14"/>
        <v/>
      </c>
      <c r="B178" s="235" t="str">
        <f t="shared" si="15"/>
        <v/>
      </c>
      <c r="C178" s="266" t="str">
        <f t="shared" si="16"/>
        <v/>
      </c>
      <c r="D178" s="357" t="str">
        <f t="shared" si="17"/>
        <v/>
      </c>
      <c r="E178" s="358"/>
      <c r="F178" s="358"/>
      <c r="G178" s="236" t="str">
        <f t="shared" si="18"/>
        <v/>
      </c>
      <c r="H178" s="236" t="str">
        <f t="shared" si="19"/>
        <v/>
      </c>
      <c r="I178" s="236" t="str">
        <f t="shared" si="20"/>
        <v/>
      </c>
      <c r="J178" s="167"/>
    </row>
    <row r="179" spans="1:10">
      <c r="A179" s="234" t="str">
        <f t="shared" si="14"/>
        <v/>
      </c>
      <c r="B179" s="235" t="str">
        <f t="shared" si="15"/>
        <v/>
      </c>
      <c r="C179" s="266" t="str">
        <f t="shared" si="16"/>
        <v/>
      </c>
      <c r="D179" s="357" t="str">
        <f t="shared" si="17"/>
        <v/>
      </c>
      <c r="E179" s="358"/>
      <c r="F179" s="358"/>
      <c r="G179" s="236" t="str">
        <f t="shared" si="18"/>
        <v/>
      </c>
      <c r="H179" s="236" t="str">
        <f t="shared" si="19"/>
        <v/>
      </c>
      <c r="I179" s="236" t="str">
        <f t="shared" si="20"/>
        <v/>
      </c>
      <c r="J179" s="167"/>
    </row>
    <row r="180" spans="1:10">
      <c r="A180" s="234" t="str">
        <f t="shared" si="14"/>
        <v/>
      </c>
      <c r="B180" s="235" t="str">
        <f t="shared" si="15"/>
        <v/>
      </c>
      <c r="C180" s="266" t="str">
        <f t="shared" si="16"/>
        <v/>
      </c>
      <c r="D180" s="357" t="str">
        <f t="shared" si="17"/>
        <v/>
      </c>
      <c r="E180" s="358"/>
      <c r="F180" s="358"/>
      <c r="G180" s="236" t="str">
        <f t="shared" si="18"/>
        <v/>
      </c>
      <c r="H180" s="236" t="str">
        <f t="shared" si="19"/>
        <v/>
      </c>
      <c r="I180" s="236" t="str">
        <f t="shared" si="20"/>
        <v/>
      </c>
      <c r="J180" s="167"/>
    </row>
    <row r="181" spans="1:10">
      <c r="A181" s="234" t="str">
        <f t="shared" si="14"/>
        <v/>
      </c>
      <c r="B181" s="235" t="str">
        <f t="shared" si="15"/>
        <v/>
      </c>
      <c r="C181" s="266" t="str">
        <f t="shared" si="16"/>
        <v/>
      </c>
      <c r="D181" s="357" t="str">
        <f t="shared" si="17"/>
        <v/>
      </c>
      <c r="E181" s="358"/>
      <c r="F181" s="358"/>
      <c r="G181" s="236" t="str">
        <f t="shared" si="18"/>
        <v/>
      </c>
      <c r="H181" s="236" t="str">
        <f t="shared" si="19"/>
        <v/>
      </c>
      <c r="I181" s="236" t="str">
        <f t="shared" si="20"/>
        <v/>
      </c>
      <c r="J181" s="167"/>
    </row>
    <row r="182" spans="1:10">
      <c r="A182" s="234" t="str">
        <f t="shared" si="14"/>
        <v/>
      </c>
      <c r="B182" s="235" t="str">
        <f t="shared" si="15"/>
        <v/>
      </c>
      <c r="C182" s="266" t="str">
        <f t="shared" si="16"/>
        <v/>
      </c>
      <c r="D182" s="357" t="str">
        <f t="shared" si="17"/>
        <v/>
      </c>
      <c r="E182" s="358"/>
      <c r="F182" s="358"/>
      <c r="G182" s="236" t="str">
        <f t="shared" si="18"/>
        <v/>
      </c>
      <c r="H182" s="236" t="str">
        <f t="shared" si="19"/>
        <v/>
      </c>
      <c r="I182" s="236" t="str">
        <f t="shared" si="20"/>
        <v/>
      </c>
      <c r="J182" s="167"/>
    </row>
    <row r="183" spans="1:10">
      <c r="A183" s="234" t="str">
        <f t="shared" si="14"/>
        <v/>
      </c>
      <c r="B183" s="235" t="str">
        <f t="shared" si="15"/>
        <v/>
      </c>
      <c r="C183" s="266" t="str">
        <f t="shared" si="16"/>
        <v/>
      </c>
      <c r="D183" s="357" t="str">
        <f t="shared" si="17"/>
        <v/>
      </c>
      <c r="E183" s="358"/>
      <c r="F183" s="358"/>
      <c r="G183" s="236" t="str">
        <f t="shared" si="18"/>
        <v/>
      </c>
      <c r="H183" s="236" t="str">
        <f t="shared" si="19"/>
        <v/>
      </c>
      <c r="I183" s="236" t="str">
        <f t="shared" si="20"/>
        <v/>
      </c>
      <c r="J183" s="167"/>
    </row>
    <row r="184" spans="1:10">
      <c r="A184" s="234" t="str">
        <f t="shared" si="14"/>
        <v/>
      </c>
      <c r="B184" s="235" t="str">
        <f t="shared" si="15"/>
        <v/>
      </c>
      <c r="C184" s="266" t="str">
        <f t="shared" si="16"/>
        <v/>
      </c>
      <c r="D184" s="357" t="str">
        <f t="shared" si="17"/>
        <v/>
      </c>
      <c r="E184" s="358"/>
      <c r="F184" s="358"/>
      <c r="G184" s="236" t="str">
        <f t="shared" si="18"/>
        <v/>
      </c>
      <c r="H184" s="236" t="str">
        <f t="shared" si="19"/>
        <v/>
      </c>
      <c r="I184" s="236" t="str">
        <f t="shared" si="20"/>
        <v/>
      </c>
      <c r="J184" s="167"/>
    </row>
    <row r="185" spans="1:10">
      <c r="A185" s="234" t="str">
        <f t="shared" si="14"/>
        <v/>
      </c>
      <c r="B185" s="235" t="str">
        <f t="shared" si="15"/>
        <v/>
      </c>
      <c r="C185" s="266" t="str">
        <f t="shared" si="16"/>
        <v/>
      </c>
      <c r="D185" s="357" t="str">
        <f t="shared" si="17"/>
        <v/>
      </c>
      <c r="E185" s="358"/>
      <c r="F185" s="358"/>
      <c r="G185" s="236" t="str">
        <f t="shared" si="18"/>
        <v/>
      </c>
      <c r="H185" s="236" t="str">
        <f t="shared" si="19"/>
        <v/>
      </c>
      <c r="I185" s="236" t="str">
        <f t="shared" si="20"/>
        <v/>
      </c>
      <c r="J185" s="167"/>
    </row>
    <row r="186" spans="1:10">
      <c r="A186" s="234" t="str">
        <f t="shared" si="14"/>
        <v/>
      </c>
      <c r="B186" s="235" t="str">
        <f t="shared" si="15"/>
        <v/>
      </c>
      <c r="C186" s="266" t="str">
        <f t="shared" si="16"/>
        <v/>
      </c>
      <c r="D186" s="357" t="str">
        <f t="shared" si="17"/>
        <v/>
      </c>
      <c r="E186" s="358"/>
      <c r="F186" s="358"/>
      <c r="G186" s="236" t="str">
        <f t="shared" si="18"/>
        <v/>
      </c>
      <c r="H186" s="236" t="str">
        <f t="shared" si="19"/>
        <v/>
      </c>
      <c r="I186" s="236" t="str">
        <f t="shared" si="20"/>
        <v/>
      </c>
      <c r="J186" s="167"/>
    </row>
    <row r="187" spans="1:10">
      <c r="A187" s="234" t="str">
        <f t="shared" si="14"/>
        <v/>
      </c>
      <c r="B187" s="235" t="str">
        <f t="shared" si="15"/>
        <v/>
      </c>
      <c r="C187" s="266" t="str">
        <f t="shared" si="16"/>
        <v/>
      </c>
      <c r="D187" s="357" t="str">
        <f t="shared" si="17"/>
        <v/>
      </c>
      <c r="E187" s="358"/>
      <c r="F187" s="358"/>
      <c r="G187" s="236" t="str">
        <f t="shared" si="18"/>
        <v/>
      </c>
      <c r="H187" s="236" t="str">
        <f t="shared" si="19"/>
        <v/>
      </c>
      <c r="I187" s="236" t="str">
        <f t="shared" si="20"/>
        <v/>
      </c>
      <c r="J187" s="167"/>
    </row>
    <row r="188" spans="1:10">
      <c r="A188" s="234" t="str">
        <f t="shared" si="14"/>
        <v/>
      </c>
      <c r="B188" s="235" t="str">
        <f t="shared" si="15"/>
        <v/>
      </c>
      <c r="C188" s="266" t="str">
        <f t="shared" si="16"/>
        <v/>
      </c>
      <c r="D188" s="357" t="str">
        <f t="shared" si="17"/>
        <v/>
      </c>
      <c r="E188" s="358"/>
      <c r="F188" s="358"/>
      <c r="G188" s="236" t="str">
        <f t="shared" si="18"/>
        <v/>
      </c>
      <c r="H188" s="236" t="str">
        <f t="shared" si="19"/>
        <v/>
      </c>
      <c r="I188" s="236" t="str">
        <f t="shared" si="20"/>
        <v/>
      </c>
      <c r="J188" s="167"/>
    </row>
    <row r="189" spans="1:10">
      <c r="A189" s="234" t="str">
        <f t="shared" si="14"/>
        <v/>
      </c>
      <c r="B189" s="235" t="str">
        <f t="shared" si="15"/>
        <v/>
      </c>
      <c r="C189" s="266" t="str">
        <f t="shared" si="16"/>
        <v/>
      </c>
      <c r="D189" s="357" t="str">
        <f t="shared" si="17"/>
        <v/>
      </c>
      <c r="E189" s="358"/>
      <c r="F189" s="358"/>
      <c r="G189" s="236" t="str">
        <f t="shared" si="18"/>
        <v/>
      </c>
      <c r="H189" s="236" t="str">
        <f t="shared" si="19"/>
        <v/>
      </c>
      <c r="I189" s="236" t="str">
        <f t="shared" si="20"/>
        <v/>
      </c>
      <c r="J189" s="167"/>
    </row>
    <row r="190" spans="1:10">
      <c r="A190" s="234" t="str">
        <f t="shared" si="14"/>
        <v/>
      </c>
      <c r="B190" s="235" t="str">
        <f t="shared" si="15"/>
        <v/>
      </c>
      <c r="C190" s="266" t="str">
        <f t="shared" si="16"/>
        <v/>
      </c>
      <c r="D190" s="357" t="str">
        <f t="shared" si="17"/>
        <v/>
      </c>
      <c r="E190" s="358"/>
      <c r="F190" s="358"/>
      <c r="G190" s="236" t="str">
        <f t="shared" si="18"/>
        <v/>
      </c>
      <c r="H190" s="236" t="str">
        <f t="shared" si="19"/>
        <v/>
      </c>
      <c r="I190" s="236" t="str">
        <f t="shared" si="20"/>
        <v/>
      </c>
      <c r="J190" s="167"/>
    </row>
    <row r="191" spans="1:10">
      <c r="A191" s="234" t="str">
        <f t="shared" si="14"/>
        <v/>
      </c>
      <c r="B191" s="235" t="str">
        <f t="shared" si="15"/>
        <v/>
      </c>
      <c r="C191" s="266" t="str">
        <f t="shared" si="16"/>
        <v/>
      </c>
      <c r="D191" s="357" t="str">
        <f t="shared" si="17"/>
        <v/>
      </c>
      <c r="E191" s="358"/>
      <c r="F191" s="358"/>
      <c r="G191" s="236" t="str">
        <f t="shared" si="18"/>
        <v/>
      </c>
      <c r="H191" s="236" t="str">
        <f t="shared" si="19"/>
        <v/>
      </c>
      <c r="I191" s="236" t="str">
        <f t="shared" si="20"/>
        <v/>
      </c>
      <c r="J191" s="167"/>
    </row>
    <row r="192" spans="1:10">
      <c r="A192" s="234" t="str">
        <f t="shared" si="14"/>
        <v/>
      </c>
      <c r="B192" s="235" t="str">
        <f t="shared" si="15"/>
        <v/>
      </c>
      <c r="C192" s="266" t="str">
        <f t="shared" si="16"/>
        <v/>
      </c>
      <c r="D192" s="357" t="str">
        <f t="shared" si="17"/>
        <v/>
      </c>
      <c r="E192" s="358"/>
      <c r="F192" s="358"/>
      <c r="G192" s="236" t="str">
        <f t="shared" si="18"/>
        <v/>
      </c>
      <c r="H192" s="236" t="str">
        <f t="shared" si="19"/>
        <v/>
      </c>
      <c r="I192" s="236" t="str">
        <f t="shared" si="20"/>
        <v/>
      </c>
      <c r="J192" s="167"/>
    </row>
    <row r="193" spans="1:10">
      <c r="A193" s="234" t="str">
        <f t="shared" si="14"/>
        <v/>
      </c>
      <c r="B193" s="235" t="str">
        <f t="shared" si="15"/>
        <v/>
      </c>
      <c r="C193" s="266" t="str">
        <f t="shared" si="16"/>
        <v/>
      </c>
      <c r="D193" s="357" t="str">
        <f t="shared" si="17"/>
        <v/>
      </c>
      <c r="E193" s="358"/>
      <c r="F193" s="358"/>
      <c r="G193" s="236" t="str">
        <f t="shared" si="18"/>
        <v/>
      </c>
      <c r="H193" s="236" t="str">
        <f t="shared" si="19"/>
        <v/>
      </c>
      <c r="I193" s="236" t="str">
        <f t="shared" si="20"/>
        <v/>
      </c>
      <c r="J193" s="167"/>
    </row>
    <row r="194" spans="1:10">
      <c r="A194" s="234" t="str">
        <f t="shared" si="14"/>
        <v/>
      </c>
      <c r="B194" s="235" t="str">
        <f t="shared" si="15"/>
        <v/>
      </c>
      <c r="C194" s="266" t="str">
        <f t="shared" si="16"/>
        <v/>
      </c>
      <c r="D194" s="357" t="str">
        <f t="shared" si="17"/>
        <v/>
      </c>
      <c r="E194" s="358"/>
      <c r="F194" s="358"/>
      <c r="G194" s="236" t="str">
        <f t="shared" si="18"/>
        <v/>
      </c>
      <c r="H194" s="236" t="str">
        <f t="shared" si="19"/>
        <v/>
      </c>
      <c r="I194" s="236" t="str">
        <f t="shared" si="20"/>
        <v/>
      </c>
      <c r="J194" s="167"/>
    </row>
    <row r="195" spans="1:10">
      <c r="A195" s="234" t="str">
        <f t="shared" si="14"/>
        <v/>
      </c>
      <c r="B195" s="235" t="str">
        <f t="shared" si="15"/>
        <v/>
      </c>
      <c r="C195" s="266" t="str">
        <f t="shared" si="16"/>
        <v/>
      </c>
      <c r="D195" s="357" t="str">
        <f t="shared" si="17"/>
        <v/>
      </c>
      <c r="E195" s="358"/>
      <c r="F195" s="358"/>
      <c r="G195" s="236" t="str">
        <f t="shared" si="18"/>
        <v/>
      </c>
      <c r="H195" s="236" t="str">
        <f t="shared" si="19"/>
        <v/>
      </c>
      <c r="I195" s="236" t="str">
        <f t="shared" si="20"/>
        <v/>
      </c>
      <c r="J195" s="167"/>
    </row>
    <row r="196" spans="1:10">
      <c r="A196" s="234" t="str">
        <f t="shared" si="14"/>
        <v/>
      </c>
      <c r="B196" s="235" t="str">
        <f t="shared" si="15"/>
        <v/>
      </c>
      <c r="C196" s="266" t="str">
        <f t="shared" si="16"/>
        <v/>
      </c>
      <c r="D196" s="357" t="str">
        <f t="shared" si="17"/>
        <v/>
      </c>
      <c r="E196" s="358"/>
      <c r="F196" s="358"/>
      <c r="G196" s="236" t="str">
        <f t="shared" si="18"/>
        <v/>
      </c>
      <c r="H196" s="236" t="str">
        <f t="shared" si="19"/>
        <v/>
      </c>
      <c r="I196" s="236" t="str">
        <f t="shared" si="20"/>
        <v/>
      </c>
      <c r="J196" s="167"/>
    </row>
    <row r="197" spans="1:10">
      <c r="A197" s="234" t="str">
        <f t="shared" si="14"/>
        <v/>
      </c>
      <c r="B197" s="235" t="str">
        <f t="shared" si="15"/>
        <v/>
      </c>
      <c r="C197" s="266" t="str">
        <f t="shared" si="16"/>
        <v/>
      </c>
      <c r="D197" s="357" t="str">
        <f t="shared" si="17"/>
        <v/>
      </c>
      <c r="E197" s="358"/>
      <c r="F197" s="358"/>
      <c r="G197" s="236" t="str">
        <f t="shared" si="18"/>
        <v/>
      </c>
      <c r="H197" s="236" t="str">
        <f t="shared" si="19"/>
        <v/>
      </c>
      <c r="I197" s="236" t="str">
        <f t="shared" si="20"/>
        <v/>
      </c>
      <c r="J197" s="167"/>
    </row>
    <row r="198" spans="1:10">
      <c r="A198" s="234" t="str">
        <f t="shared" si="14"/>
        <v/>
      </c>
      <c r="B198" s="235" t="str">
        <f t="shared" si="15"/>
        <v/>
      </c>
      <c r="C198" s="266" t="str">
        <f t="shared" si="16"/>
        <v/>
      </c>
      <c r="D198" s="357" t="str">
        <f t="shared" si="17"/>
        <v/>
      </c>
      <c r="E198" s="358"/>
      <c r="F198" s="358"/>
      <c r="G198" s="236" t="str">
        <f t="shared" si="18"/>
        <v/>
      </c>
      <c r="H198" s="236" t="str">
        <f t="shared" si="19"/>
        <v/>
      </c>
      <c r="I198" s="236" t="str">
        <f t="shared" si="20"/>
        <v/>
      </c>
      <c r="J198" s="167"/>
    </row>
    <row r="199" spans="1:10">
      <c r="A199" s="234" t="str">
        <f t="shared" si="14"/>
        <v/>
      </c>
      <c r="B199" s="235" t="str">
        <f t="shared" si="15"/>
        <v/>
      </c>
      <c r="C199" s="266" t="str">
        <f t="shared" si="16"/>
        <v/>
      </c>
      <c r="D199" s="357" t="str">
        <f t="shared" si="17"/>
        <v/>
      </c>
      <c r="E199" s="358"/>
      <c r="F199" s="358"/>
      <c r="G199" s="236" t="str">
        <f t="shared" si="18"/>
        <v/>
      </c>
      <c r="H199" s="236" t="str">
        <f t="shared" si="19"/>
        <v/>
      </c>
      <c r="I199" s="236" t="str">
        <f t="shared" si="20"/>
        <v/>
      </c>
      <c r="J199" s="167"/>
    </row>
    <row r="200" spans="1:10">
      <c r="A200" s="234" t="str">
        <f t="shared" ref="A200:A263" si="21">IF(ROW()-7&lt;=筆數,VLOOKUP(ROW()-7,日記表,3,FALSE),"")</f>
        <v/>
      </c>
      <c r="B200" s="235" t="str">
        <f t="shared" ref="B200:B263" si="22">IF(ROW()-7&lt;=筆數,VLOOKUP(ROW()-7,日記表,4,FALSE),"")</f>
        <v/>
      </c>
      <c r="C200" s="266" t="str">
        <f t="shared" ref="C200:C263" si="23">IF(ROW()-7&lt;=筆數,VLOOKUP(ROW()-7,日記表,10,FALSE),"")</f>
        <v/>
      </c>
      <c r="D200" s="357" t="str">
        <f t="shared" ref="D200:D263" si="24">IF(ROW()-7&lt;=筆數,VLOOKUP(ROW()-7,日記表,12,FALSE),"")</f>
        <v/>
      </c>
      <c r="E200" s="358"/>
      <c r="F200" s="358"/>
      <c r="G200" s="236" t="str">
        <f t="shared" ref="G200:G263" si="25">IF(ROW()-7&lt;=筆數,VLOOKUP(ROW()-7,日記表,13,FALSE),"")</f>
        <v/>
      </c>
      <c r="H200" s="236" t="str">
        <f t="shared" ref="H200:H263" si="26">IF(ROW()-7&lt;=筆數,VLOOKUP(ROW()-7,日記表,14,FALSE),"")</f>
        <v/>
      </c>
      <c r="I200" s="236" t="str">
        <f t="shared" ref="I200:I263" si="27">IF(A200="","",IF(DC="借",I199+G200-H200,I199+H200-G200))</f>
        <v/>
      </c>
      <c r="J200" s="167"/>
    </row>
    <row r="201" spans="1:10">
      <c r="A201" s="234" t="str">
        <f t="shared" si="21"/>
        <v/>
      </c>
      <c r="B201" s="235" t="str">
        <f t="shared" si="22"/>
        <v/>
      </c>
      <c r="C201" s="266" t="str">
        <f t="shared" si="23"/>
        <v/>
      </c>
      <c r="D201" s="357" t="str">
        <f t="shared" si="24"/>
        <v/>
      </c>
      <c r="E201" s="358"/>
      <c r="F201" s="358"/>
      <c r="G201" s="236" t="str">
        <f t="shared" si="25"/>
        <v/>
      </c>
      <c r="H201" s="236" t="str">
        <f t="shared" si="26"/>
        <v/>
      </c>
      <c r="I201" s="236" t="str">
        <f t="shared" si="27"/>
        <v/>
      </c>
      <c r="J201" s="167"/>
    </row>
    <row r="202" spans="1:10">
      <c r="A202" s="234" t="str">
        <f t="shared" si="21"/>
        <v/>
      </c>
      <c r="B202" s="235" t="str">
        <f t="shared" si="22"/>
        <v/>
      </c>
      <c r="C202" s="266" t="str">
        <f t="shared" si="23"/>
        <v/>
      </c>
      <c r="D202" s="357" t="str">
        <f t="shared" si="24"/>
        <v/>
      </c>
      <c r="E202" s="358"/>
      <c r="F202" s="358"/>
      <c r="G202" s="236" t="str">
        <f t="shared" si="25"/>
        <v/>
      </c>
      <c r="H202" s="236" t="str">
        <f t="shared" si="26"/>
        <v/>
      </c>
      <c r="I202" s="236" t="str">
        <f t="shared" si="27"/>
        <v/>
      </c>
      <c r="J202" s="167"/>
    </row>
    <row r="203" spans="1:10">
      <c r="A203" s="234" t="str">
        <f t="shared" si="21"/>
        <v/>
      </c>
      <c r="B203" s="235" t="str">
        <f t="shared" si="22"/>
        <v/>
      </c>
      <c r="C203" s="266" t="str">
        <f t="shared" si="23"/>
        <v/>
      </c>
      <c r="D203" s="357" t="str">
        <f t="shared" si="24"/>
        <v/>
      </c>
      <c r="E203" s="358"/>
      <c r="F203" s="358"/>
      <c r="G203" s="236" t="str">
        <f t="shared" si="25"/>
        <v/>
      </c>
      <c r="H203" s="236" t="str">
        <f t="shared" si="26"/>
        <v/>
      </c>
      <c r="I203" s="236" t="str">
        <f t="shared" si="27"/>
        <v/>
      </c>
      <c r="J203" s="167"/>
    </row>
    <row r="204" spans="1:10">
      <c r="A204" s="234" t="str">
        <f t="shared" si="21"/>
        <v/>
      </c>
      <c r="B204" s="235" t="str">
        <f t="shared" si="22"/>
        <v/>
      </c>
      <c r="C204" s="266" t="str">
        <f t="shared" si="23"/>
        <v/>
      </c>
      <c r="D204" s="357" t="str">
        <f t="shared" si="24"/>
        <v/>
      </c>
      <c r="E204" s="358"/>
      <c r="F204" s="358"/>
      <c r="G204" s="236" t="str">
        <f t="shared" si="25"/>
        <v/>
      </c>
      <c r="H204" s="236" t="str">
        <f t="shared" si="26"/>
        <v/>
      </c>
      <c r="I204" s="236" t="str">
        <f t="shared" si="27"/>
        <v/>
      </c>
      <c r="J204" s="167"/>
    </row>
    <row r="205" spans="1:10">
      <c r="A205" s="234" t="str">
        <f t="shared" si="21"/>
        <v/>
      </c>
      <c r="B205" s="235" t="str">
        <f t="shared" si="22"/>
        <v/>
      </c>
      <c r="C205" s="266" t="str">
        <f t="shared" si="23"/>
        <v/>
      </c>
      <c r="D205" s="357" t="str">
        <f t="shared" si="24"/>
        <v/>
      </c>
      <c r="E205" s="358"/>
      <c r="F205" s="358"/>
      <c r="G205" s="236" t="str">
        <f t="shared" si="25"/>
        <v/>
      </c>
      <c r="H205" s="236" t="str">
        <f t="shared" si="26"/>
        <v/>
      </c>
      <c r="I205" s="236" t="str">
        <f t="shared" si="27"/>
        <v/>
      </c>
      <c r="J205" s="167"/>
    </row>
    <row r="206" spans="1:10">
      <c r="A206" s="234" t="str">
        <f t="shared" si="21"/>
        <v/>
      </c>
      <c r="B206" s="235" t="str">
        <f t="shared" si="22"/>
        <v/>
      </c>
      <c r="C206" s="266" t="str">
        <f t="shared" si="23"/>
        <v/>
      </c>
      <c r="D206" s="357" t="str">
        <f t="shared" si="24"/>
        <v/>
      </c>
      <c r="E206" s="358"/>
      <c r="F206" s="358"/>
      <c r="G206" s="236" t="str">
        <f t="shared" si="25"/>
        <v/>
      </c>
      <c r="H206" s="236" t="str">
        <f t="shared" si="26"/>
        <v/>
      </c>
      <c r="I206" s="236" t="str">
        <f t="shared" si="27"/>
        <v/>
      </c>
      <c r="J206" s="167"/>
    </row>
    <row r="207" spans="1:10">
      <c r="A207" s="234" t="str">
        <f t="shared" si="21"/>
        <v/>
      </c>
      <c r="B207" s="235" t="str">
        <f t="shared" si="22"/>
        <v/>
      </c>
      <c r="C207" s="266" t="str">
        <f t="shared" si="23"/>
        <v/>
      </c>
      <c r="D207" s="357" t="str">
        <f t="shared" si="24"/>
        <v/>
      </c>
      <c r="E207" s="358"/>
      <c r="F207" s="358"/>
      <c r="G207" s="236" t="str">
        <f t="shared" si="25"/>
        <v/>
      </c>
      <c r="H207" s="236" t="str">
        <f t="shared" si="26"/>
        <v/>
      </c>
      <c r="I207" s="236" t="str">
        <f t="shared" si="27"/>
        <v/>
      </c>
      <c r="J207" s="167"/>
    </row>
    <row r="208" spans="1:10">
      <c r="A208" s="234" t="str">
        <f t="shared" si="21"/>
        <v/>
      </c>
      <c r="B208" s="235" t="str">
        <f t="shared" si="22"/>
        <v/>
      </c>
      <c r="C208" s="266" t="str">
        <f t="shared" si="23"/>
        <v/>
      </c>
      <c r="D208" s="357" t="str">
        <f t="shared" si="24"/>
        <v/>
      </c>
      <c r="E208" s="358"/>
      <c r="F208" s="358"/>
      <c r="G208" s="236" t="str">
        <f t="shared" si="25"/>
        <v/>
      </c>
      <c r="H208" s="236" t="str">
        <f t="shared" si="26"/>
        <v/>
      </c>
      <c r="I208" s="236" t="str">
        <f t="shared" si="27"/>
        <v/>
      </c>
      <c r="J208" s="167"/>
    </row>
    <row r="209" spans="1:10">
      <c r="A209" s="234" t="str">
        <f t="shared" si="21"/>
        <v/>
      </c>
      <c r="B209" s="235" t="str">
        <f t="shared" si="22"/>
        <v/>
      </c>
      <c r="C209" s="266" t="str">
        <f t="shared" si="23"/>
        <v/>
      </c>
      <c r="D209" s="357" t="str">
        <f t="shared" si="24"/>
        <v/>
      </c>
      <c r="E209" s="358"/>
      <c r="F209" s="358"/>
      <c r="G209" s="236" t="str">
        <f t="shared" si="25"/>
        <v/>
      </c>
      <c r="H209" s="236" t="str">
        <f t="shared" si="26"/>
        <v/>
      </c>
      <c r="I209" s="236" t="str">
        <f t="shared" si="27"/>
        <v/>
      </c>
      <c r="J209" s="167"/>
    </row>
    <row r="210" spans="1:10">
      <c r="A210" s="234" t="str">
        <f t="shared" si="21"/>
        <v/>
      </c>
      <c r="B210" s="235" t="str">
        <f t="shared" si="22"/>
        <v/>
      </c>
      <c r="C210" s="266" t="str">
        <f t="shared" si="23"/>
        <v/>
      </c>
      <c r="D210" s="357" t="str">
        <f t="shared" si="24"/>
        <v/>
      </c>
      <c r="E210" s="358"/>
      <c r="F210" s="358"/>
      <c r="G210" s="236" t="str">
        <f t="shared" si="25"/>
        <v/>
      </c>
      <c r="H210" s="236" t="str">
        <f t="shared" si="26"/>
        <v/>
      </c>
      <c r="I210" s="236" t="str">
        <f t="shared" si="27"/>
        <v/>
      </c>
      <c r="J210" s="167"/>
    </row>
    <row r="211" spans="1:10">
      <c r="A211" s="234" t="str">
        <f t="shared" si="21"/>
        <v/>
      </c>
      <c r="B211" s="235" t="str">
        <f t="shared" si="22"/>
        <v/>
      </c>
      <c r="C211" s="266" t="str">
        <f t="shared" si="23"/>
        <v/>
      </c>
      <c r="D211" s="357" t="str">
        <f t="shared" si="24"/>
        <v/>
      </c>
      <c r="E211" s="358"/>
      <c r="F211" s="358"/>
      <c r="G211" s="236" t="str">
        <f t="shared" si="25"/>
        <v/>
      </c>
      <c r="H211" s="236" t="str">
        <f t="shared" si="26"/>
        <v/>
      </c>
      <c r="I211" s="236" t="str">
        <f t="shared" si="27"/>
        <v/>
      </c>
      <c r="J211" s="167"/>
    </row>
    <row r="212" spans="1:10">
      <c r="A212" s="234" t="str">
        <f t="shared" si="21"/>
        <v/>
      </c>
      <c r="B212" s="235" t="str">
        <f t="shared" si="22"/>
        <v/>
      </c>
      <c r="C212" s="266" t="str">
        <f t="shared" si="23"/>
        <v/>
      </c>
      <c r="D212" s="357" t="str">
        <f t="shared" si="24"/>
        <v/>
      </c>
      <c r="E212" s="358"/>
      <c r="F212" s="358"/>
      <c r="G212" s="236" t="str">
        <f t="shared" si="25"/>
        <v/>
      </c>
      <c r="H212" s="236" t="str">
        <f t="shared" si="26"/>
        <v/>
      </c>
      <c r="I212" s="236" t="str">
        <f t="shared" si="27"/>
        <v/>
      </c>
      <c r="J212" s="167"/>
    </row>
    <row r="213" spans="1:10">
      <c r="A213" s="234" t="str">
        <f t="shared" si="21"/>
        <v/>
      </c>
      <c r="B213" s="235" t="str">
        <f t="shared" si="22"/>
        <v/>
      </c>
      <c r="C213" s="266" t="str">
        <f t="shared" si="23"/>
        <v/>
      </c>
      <c r="D213" s="357" t="str">
        <f t="shared" si="24"/>
        <v/>
      </c>
      <c r="E213" s="358"/>
      <c r="F213" s="358"/>
      <c r="G213" s="236" t="str">
        <f t="shared" si="25"/>
        <v/>
      </c>
      <c r="H213" s="236" t="str">
        <f t="shared" si="26"/>
        <v/>
      </c>
      <c r="I213" s="236" t="str">
        <f t="shared" si="27"/>
        <v/>
      </c>
      <c r="J213" s="167"/>
    </row>
    <row r="214" spans="1:10">
      <c r="A214" s="234" t="str">
        <f t="shared" si="21"/>
        <v/>
      </c>
      <c r="B214" s="235" t="str">
        <f t="shared" si="22"/>
        <v/>
      </c>
      <c r="C214" s="266" t="str">
        <f t="shared" si="23"/>
        <v/>
      </c>
      <c r="D214" s="357" t="str">
        <f t="shared" si="24"/>
        <v/>
      </c>
      <c r="E214" s="358"/>
      <c r="F214" s="358"/>
      <c r="G214" s="236" t="str">
        <f t="shared" si="25"/>
        <v/>
      </c>
      <c r="H214" s="236" t="str">
        <f t="shared" si="26"/>
        <v/>
      </c>
      <c r="I214" s="236" t="str">
        <f t="shared" si="27"/>
        <v/>
      </c>
      <c r="J214" s="167"/>
    </row>
    <row r="215" spans="1:10">
      <c r="A215" s="234" t="str">
        <f t="shared" si="21"/>
        <v/>
      </c>
      <c r="B215" s="235" t="str">
        <f t="shared" si="22"/>
        <v/>
      </c>
      <c r="C215" s="266" t="str">
        <f t="shared" si="23"/>
        <v/>
      </c>
      <c r="D215" s="357" t="str">
        <f t="shared" si="24"/>
        <v/>
      </c>
      <c r="E215" s="358"/>
      <c r="F215" s="358"/>
      <c r="G215" s="236" t="str">
        <f t="shared" si="25"/>
        <v/>
      </c>
      <c r="H215" s="236" t="str">
        <f t="shared" si="26"/>
        <v/>
      </c>
      <c r="I215" s="236" t="str">
        <f t="shared" si="27"/>
        <v/>
      </c>
      <c r="J215" s="167"/>
    </row>
    <row r="216" spans="1:10">
      <c r="A216" s="234" t="str">
        <f t="shared" si="21"/>
        <v/>
      </c>
      <c r="B216" s="235" t="str">
        <f t="shared" si="22"/>
        <v/>
      </c>
      <c r="C216" s="266" t="str">
        <f t="shared" si="23"/>
        <v/>
      </c>
      <c r="D216" s="357" t="str">
        <f t="shared" si="24"/>
        <v/>
      </c>
      <c r="E216" s="358"/>
      <c r="F216" s="358"/>
      <c r="G216" s="236" t="str">
        <f t="shared" si="25"/>
        <v/>
      </c>
      <c r="H216" s="236" t="str">
        <f t="shared" si="26"/>
        <v/>
      </c>
      <c r="I216" s="236" t="str">
        <f t="shared" si="27"/>
        <v/>
      </c>
      <c r="J216" s="167"/>
    </row>
    <row r="217" spans="1:10">
      <c r="A217" s="234" t="str">
        <f t="shared" si="21"/>
        <v/>
      </c>
      <c r="B217" s="235" t="str">
        <f t="shared" si="22"/>
        <v/>
      </c>
      <c r="C217" s="266" t="str">
        <f t="shared" si="23"/>
        <v/>
      </c>
      <c r="D217" s="357" t="str">
        <f t="shared" si="24"/>
        <v/>
      </c>
      <c r="E217" s="358"/>
      <c r="F217" s="358"/>
      <c r="G217" s="236" t="str">
        <f t="shared" si="25"/>
        <v/>
      </c>
      <c r="H217" s="236" t="str">
        <f t="shared" si="26"/>
        <v/>
      </c>
      <c r="I217" s="236" t="str">
        <f t="shared" si="27"/>
        <v/>
      </c>
      <c r="J217" s="167"/>
    </row>
    <row r="218" spans="1:10">
      <c r="A218" s="234" t="str">
        <f t="shared" si="21"/>
        <v/>
      </c>
      <c r="B218" s="235" t="str">
        <f t="shared" si="22"/>
        <v/>
      </c>
      <c r="C218" s="266" t="str">
        <f t="shared" si="23"/>
        <v/>
      </c>
      <c r="D218" s="357" t="str">
        <f t="shared" si="24"/>
        <v/>
      </c>
      <c r="E218" s="358"/>
      <c r="F218" s="358"/>
      <c r="G218" s="236" t="str">
        <f t="shared" si="25"/>
        <v/>
      </c>
      <c r="H218" s="236" t="str">
        <f t="shared" si="26"/>
        <v/>
      </c>
      <c r="I218" s="236" t="str">
        <f t="shared" si="27"/>
        <v/>
      </c>
      <c r="J218" s="167"/>
    </row>
    <row r="219" spans="1:10">
      <c r="A219" s="234" t="str">
        <f t="shared" si="21"/>
        <v/>
      </c>
      <c r="B219" s="235" t="str">
        <f t="shared" si="22"/>
        <v/>
      </c>
      <c r="C219" s="266" t="str">
        <f t="shared" si="23"/>
        <v/>
      </c>
      <c r="D219" s="357" t="str">
        <f t="shared" si="24"/>
        <v/>
      </c>
      <c r="E219" s="358"/>
      <c r="F219" s="358"/>
      <c r="G219" s="236" t="str">
        <f t="shared" si="25"/>
        <v/>
      </c>
      <c r="H219" s="236" t="str">
        <f t="shared" si="26"/>
        <v/>
      </c>
      <c r="I219" s="236" t="str">
        <f t="shared" si="27"/>
        <v/>
      </c>
      <c r="J219" s="167"/>
    </row>
    <row r="220" spans="1:10">
      <c r="A220" s="234" t="str">
        <f t="shared" si="21"/>
        <v/>
      </c>
      <c r="B220" s="235" t="str">
        <f t="shared" si="22"/>
        <v/>
      </c>
      <c r="C220" s="266" t="str">
        <f t="shared" si="23"/>
        <v/>
      </c>
      <c r="D220" s="357" t="str">
        <f t="shared" si="24"/>
        <v/>
      </c>
      <c r="E220" s="358"/>
      <c r="F220" s="358"/>
      <c r="G220" s="236" t="str">
        <f t="shared" si="25"/>
        <v/>
      </c>
      <c r="H220" s="236" t="str">
        <f t="shared" si="26"/>
        <v/>
      </c>
      <c r="I220" s="236" t="str">
        <f t="shared" si="27"/>
        <v/>
      </c>
      <c r="J220" s="167"/>
    </row>
    <row r="221" spans="1:10">
      <c r="A221" s="234" t="str">
        <f t="shared" si="21"/>
        <v/>
      </c>
      <c r="B221" s="235" t="str">
        <f t="shared" si="22"/>
        <v/>
      </c>
      <c r="C221" s="266" t="str">
        <f t="shared" si="23"/>
        <v/>
      </c>
      <c r="D221" s="357" t="str">
        <f t="shared" si="24"/>
        <v/>
      </c>
      <c r="E221" s="358"/>
      <c r="F221" s="358"/>
      <c r="G221" s="236" t="str">
        <f t="shared" si="25"/>
        <v/>
      </c>
      <c r="H221" s="236" t="str">
        <f t="shared" si="26"/>
        <v/>
      </c>
      <c r="I221" s="236" t="str">
        <f t="shared" si="27"/>
        <v/>
      </c>
      <c r="J221" s="167"/>
    </row>
    <row r="222" spans="1:10">
      <c r="A222" s="234" t="str">
        <f t="shared" si="21"/>
        <v/>
      </c>
      <c r="B222" s="235" t="str">
        <f t="shared" si="22"/>
        <v/>
      </c>
      <c r="C222" s="266" t="str">
        <f t="shared" si="23"/>
        <v/>
      </c>
      <c r="D222" s="357" t="str">
        <f t="shared" si="24"/>
        <v/>
      </c>
      <c r="E222" s="358"/>
      <c r="F222" s="358"/>
      <c r="G222" s="236" t="str">
        <f t="shared" si="25"/>
        <v/>
      </c>
      <c r="H222" s="236" t="str">
        <f t="shared" si="26"/>
        <v/>
      </c>
      <c r="I222" s="236" t="str">
        <f t="shared" si="27"/>
        <v/>
      </c>
      <c r="J222" s="167"/>
    </row>
    <row r="223" spans="1:10">
      <c r="A223" s="234" t="str">
        <f t="shared" si="21"/>
        <v/>
      </c>
      <c r="B223" s="235" t="str">
        <f t="shared" si="22"/>
        <v/>
      </c>
      <c r="C223" s="266" t="str">
        <f t="shared" si="23"/>
        <v/>
      </c>
      <c r="D223" s="357" t="str">
        <f t="shared" si="24"/>
        <v/>
      </c>
      <c r="E223" s="358"/>
      <c r="F223" s="358"/>
      <c r="G223" s="236" t="str">
        <f t="shared" si="25"/>
        <v/>
      </c>
      <c r="H223" s="236" t="str">
        <f t="shared" si="26"/>
        <v/>
      </c>
      <c r="I223" s="236" t="str">
        <f t="shared" si="27"/>
        <v/>
      </c>
      <c r="J223" s="167"/>
    </row>
    <row r="224" spans="1:10">
      <c r="A224" s="234" t="str">
        <f t="shared" si="21"/>
        <v/>
      </c>
      <c r="B224" s="235" t="str">
        <f t="shared" si="22"/>
        <v/>
      </c>
      <c r="C224" s="266" t="str">
        <f t="shared" si="23"/>
        <v/>
      </c>
      <c r="D224" s="357" t="str">
        <f t="shared" si="24"/>
        <v/>
      </c>
      <c r="E224" s="358"/>
      <c r="F224" s="358"/>
      <c r="G224" s="236" t="str">
        <f t="shared" si="25"/>
        <v/>
      </c>
      <c r="H224" s="236" t="str">
        <f t="shared" si="26"/>
        <v/>
      </c>
      <c r="I224" s="236" t="str">
        <f t="shared" si="27"/>
        <v/>
      </c>
      <c r="J224" s="167"/>
    </row>
    <row r="225" spans="1:10">
      <c r="A225" s="234" t="str">
        <f t="shared" si="21"/>
        <v/>
      </c>
      <c r="B225" s="235" t="str">
        <f t="shared" si="22"/>
        <v/>
      </c>
      <c r="C225" s="266" t="str">
        <f t="shared" si="23"/>
        <v/>
      </c>
      <c r="D225" s="357" t="str">
        <f t="shared" si="24"/>
        <v/>
      </c>
      <c r="E225" s="358"/>
      <c r="F225" s="358"/>
      <c r="G225" s="236" t="str">
        <f t="shared" si="25"/>
        <v/>
      </c>
      <c r="H225" s="236" t="str">
        <f t="shared" si="26"/>
        <v/>
      </c>
      <c r="I225" s="236" t="str">
        <f t="shared" si="27"/>
        <v/>
      </c>
      <c r="J225" s="167"/>
    </row>
    <row r="226" spans="1:10">
      <c r="A226" s="234" t="str">
        <f t="shared" si="21"/>
        <v/>
      </c>
      <c r="B226" s="235" t="str">
        <f t="shared" si="22"/>
        <v/>
      </c>
      <c r="C226" s="266" t="str">
        <f t="shared" si="23"/>
        <v/>
      </c>
      <c r="D226" s="357" t="str">
        <f t="shared" si="24"/>
        <v/>
      </c>
      <c r="E226" s="358"/>
      <c r="F226" s="358"/>
      <c r="G226" s="236" t="str">
        <f t="shared" si="25"/>
        <v/>
      </c>
      <c r="H226" s="236" t="str">
        <f t="shared" si="26"/>
        <v/>
      </c>
      <c r="I226" s="236" t="str">
        <f t="shared" si="27"/>
        <v/>
      </c>
      <c r="J226" s="167"/>
    </row>
    <row r="227" spans="1:10">
      <c r="A227" s="234" t="str">
        <f t="shared" si="21"/>
        <v/>
      </c>
      <c r="B227" s="235" t="str">
        <f t="shared" si="22"/>
        <v/>
      </c>
      <c r="C227" s="266" t="str">
        <f t="shared" si="23"/>
        <v/>
      </c>
      <c r="D227" s="357" t="str">
        <f t="shared" si="24"/>
        <v/>
      </c>
      <c r="E227" s="358"/>
      <c r="F227" s="358"/>
      <c r="G227" s="236" t="str">
        <f t="shared" si="25"/>
        <v/>
      </c>
      <c r="H227" s="236" t="str">
        <f t="shared" si="26"/>
        <v/>
      </c>
      <c r="I227" s="236" t="str">
        <f t="shared" si="27"/>
        <v/>
      </c>
      <c r="J227" s="167"/>
    </row>
    <row r="228" spans="1:10">
      <c r="A228" s="234" t="str">
        <f t="shared" si="21"/>
        <v/>
      </c>
      <c r="B228" s="235" t="str">
        <f t="shared" si="22"/>
        <v/>
      </c>
      <c r="C228" s="266" t="str">
        <f t="shared" si="23"/>
        <v/>
      </c>
      <c r="D228" s="357" t="str">
        <f t="shared" si="24"/>
        <v/>
      </c>
      <c r="E228" s="358"/>
      <c r="F228" s="358"/>
      <c r="G228" s="236" t="str">
        <f t="shared" si="25"/>
        <v/>
      </c>
      <c r="H228" s="236" t="str">
        <f t="shared" si="26"/>
        <v/>
      </c>
      <c r="I228" s="236" t="str">
        <f t="shared" si="27"/>
        <v/>
      </c>
      <c r="J228" s="167"/>
    </row>
    <row r="229" spans="1:10">
      <c r="A229" s="234" t="str">
        <f t="shared" si="21"/>
        <v/>
      </c>
      <c r="B229" s="235" t="str">
        <f t="shared" si="22"/>
        <v/>
      </c>
      <c r="C229" s="266" t="str">
        <f t="shared" si="23"/>
        <v/>
      </c>
      <c r="D229" s="357" t="str">
        <f t="shared" si="24"/>
        <v/>
      </c>
      <c r="E229" s="358"/>
      <c r="F229" s="358"/>
      <c r="G229" s="236" t="str">
        <f t="shared" si="25"/>
        <v/>
      </c>
      <c r="H229" s="236" t="str">
        <f t="shared" si="26"/>
        <v/>
      </c>
      <c r="I229" s="236" t="str">
        <f t="shared" si="27"/>
        <v/>
      </c>
      <c r="J229" s="167"/>
    </row>
    <row r="230" spans="1:10">
      <c r="A230" s="234" t="str">
        <f t="shared" si="21"/>
        <v/>
      </c>
      <c r="B230" s="235" t="str">
        <f t="shared" si="22"/>
        <v/>
      </c>
      <c r="C230" s="266" t="str">
        <f t="shared" si="23"/>
        <v/>
      </c>
      <c r="D230" s="357" t="str">
        <f t="shared" si="24"/>
        <v/>
      </c>
      <c r="E230" s="358"/>
      <c r="F230" s="358"/>
      <c r="G230" s="236" t="str">
        <f t="shared" si="25"/>
        <v/>
      </c>
      <c r="H230" s="236" t="str">
        <f t="shared" si="26"/>
        <v/>
      </c>
      <c r="I230" s="236" t="str">
        <f t="shared" si="27"/>
        <v/>
      </c>
      <c r="J230" s="167"/>
    </row>
    <row r="231" spans="1:10">
      <c r="A231" s="234" t="str">
        <f t="shared" si="21"/>
        <v/>
      </c>
      <c r="B231" s="235" t="str">
        <f t="shared" si="22"/>
        <v/>
      </c>
      <c r="C231" s="266" t="str">
        <f t="shared" si="23"/>
        <v/>
      </c>
      <c r="D231" s="357" t="str">
        <f t="shared" si="24"/>
        <v/>
      </c>
      <c r="E231" s="358"/>
      <c r="F231" s="358"/>
      <c r="G231" s="236" t="str">
        <f t="shared" si="25"/>
        <v/>
      </c>
      <c r="H231" s="236" t="str">
        <f t="shared" si="26"/>
        <v/>
      </c>
      <c r="I231" s="236" t="str">
        <f t="shared" si="27"/>
        <v/>
      </c>
      <c r="J231" s="167"/>
    </row>
    <row r="232" spans="1:10">
      <c r="A232" s="234" t="str">
        <f t="shared" si="21"/>
        <v/>
      </c>
      <c r="B232" s="235" t="str">
        <f t="shared" si="22"/>
        <v/>
      </c>
      <c r="C232" s="266" t="str">
        <f t="shared" si="23"/>
        <v/>
      </c>
      <c r="D232" s="357" t="str">
        <f t="shared" si="24"/>
        <v/>
      </c>
      <c r="E232" s="358"/>
      <c r="F232" s="358"/>
      <c r="G232" s="236" t="str">
        <f t="shared" si="25"/>
        <v/>
      </c>
      <c r="H232" s="236" t="str">
        <f t="shared" si="26"/>
        <v/>
      </c>
      <c r="I232" s="236" t="str">
        <f t="shared" si="27"/>
        <v/>
      </c>
      <c r="J232" s="167"/>
    </row>
    <row r="233" spans="1:10">
      <c r="A233" s="234" t="str">
        <f t="shared" si="21"/>
        <v/>
      </c>
      <c r="B233" s="235" t="str">
        <f t="shared" si="22"/>
        <v/>
      </c>
      <c r="C233" s="266" t="str">
        <f t="shared" si="23"/>
        <v/>
      </c>
      <c r="D233" s="357" t="str">
        <f t="shared" si="24"/>
        <v/>
      </c>
      <c r="E233" s="358"/>
      <c r="F233" s="358"/>
      <c r="G233" s="236" t="str">
        <f t="shared" si="25"/>
        <v/>
      </c>
      <c r="H233" s="236" t="str">
        <f t="shared" si="26"/>
        <v/>
      </c>
      <c r="I233" s="236" t="str">
        <f t="shared" si="27"/>
        <v/>
      </c>
      <c r="J233" s="167"/>
    </row>
    <row r="234" spans="1:10">
      <c r="A234" s="234" t="str">
        <f t="shared" si="21"/>
        <v/>
      </c>
      <c r="B234" s="235" t="str">
        <f t="shared" si="22"/>
        <v/>
      </c>
      <c r="C234" s="266" t="str">
        <f t="shared" si="23"/>
        <v/>
      </c>
      <c r="D234" s="357" t="str">
        <f t="shared" si="24"/>
        <v/>
      </c>
      <c r="E234" s="358"/>
      <c r="F234" s="358"/>
      <c r="G234" s="236" t="str">
        <f t="shared" si="25"/>
        <v/>
      </c>
      <c r="H234" s="236" t="str">
        <f t="shared" si="26"/>
        <v/>
      </c>
      <c r="I234" s="236" t="str">
        <f t="shared" si="27"/>
        <v/>
      </c>
      <c r="J234" s="167"/>
    </row>
    <row r="235" spans="1:10">
      <c r="A235" s="234" t="str">
        <f t="shared" si="21"/>
        <v/>
      </c>
      <c r="B235" s="235" t="str">
        <f t="shared" si="22"/>
        <v/>
      </c>
      <c r="C235" s="266" t="str">
        <f t="shared" si="23"/>
        <v/>
      </c>
      <c r="D235" s="357" t="str">
        <f t="shared" si="24"/>
        <v/>
      </c>
      <c r="E235" s="358"/>
      <c r="F235" s="358"/>
      <c r="G235" s="236" t="str">
        <f t="shared" si="25"/>
        <v/>
      </c>
      <c r="H235" s="236" t="str">
        <f t="shared" si="26"/>
        <v/>
      </c>
      <c r="I235" s="236" t="str">
        <f t="shared" si="27"/>
        <v/>
      </c>
      <c r="J235" s="167"/>
    </row>
    <row r="236" spans="1:10">
      <c r="A236" s="234" t="str">
        <f t="shared" si="21"/>
        <v/>
      </c>
      <c r="B236" s="235" t="str">
        <f t="shared" si="22"/>
        <v/>
      </c>
      <c r="C236" s="266" t="str">
        <f t="shared" si="23"/>
        <v/>
      </c>
      <c r="D236" s="357" t="str">
        <f t="shared" si="24"/>
        <v/>
      </c>
      <c r="E236" s="358"/>
      <c r="F236" s="358"/>
      <c r="G236" s="236" t="str">
        <f t="shared" si="25"/>
        <v/>
      </c>
      <c r="H236" s="236" t="str">
        <f t="shared" si="26"/>
        <v/>
      </c>
      <c r="I236" s="236" t="str">
        <f t="shared" si="27"/>
        <v/>
      </c>
      <c r="J236" s="167"/>
    </row>
    <row r="237" spans="1:10">
      <c r="A237" s="234" t="str">
        <f t="shared" si="21"/>
        <v/>
      </c>
      <c r="B237" s="235" t="str">
        <f t="shared" si="22"/>
        <v/>
      </c>
      <c r="C237" s="266" t="str">
        <f t="shared" si="23"/>
        <v/>
      </c>
      <c r="D237" s="357" t="str">
        <f t="shared" si="24"/>
        <v/>
      </c>
      <c r="E237" s="358"/>
      <c r="F237" s="358"/>
      <c r="G237" s="236" t="str">
        <f t="shared" si="25"/>
        <v/>
      </c>
      <c r="H237" s="236" t="str">
        <f t="shared" si="26"/>
        <v/>
      </c>
      <c r="I237" s="236" t="str">
        <f t="shared" si="27"/>
        <v/>
      </c>
      <c r="J237" s="167"/>
    </row>
    <row r="238" spans="1:10">
      <c r="A238" s="234" t="str">
        <f t="shared" si="21"/>
        <v/>
      </c>
      <c r="B238" s="235" t="str">
        <f t="shared" si="22"/>
        <v/>
      </c>
      <c r="C238" s="266" t="str">
        <f t="shared" si="23"/>
        <v/>
      </c>
      <c r="D238" s="357" t="str">
        <f t="shared" si="24"/>
        <v/>
      </c>
      <c r="E238" s="358"/>
      <c r="F238" s="358"/>
      <c r="G238" s="236" t="str">
        <f t="shared" si="25"/>
        <v/>
      </c>
      <c r="H238" s="236" t="str">
        <f t="shared" si="26"/>
        <v/>
      </c>
      <c r="I238" s="236" t="str">
        <f t="shared" si="27"/>
        <v/>
      </c>
      <c r="J238" s="167"/>
    </row>
    <row r="239" spans="1:10">
      <c r="A239" s="234" t="str">
        <f t="shared" si="21"/>
        <v/>
      </c>
      <c r="B239" s="235" t="str">
        <f t="shared" si="22"/>
        <v/>
      </c>
      <c r="C239" s="266" t="str">
        <f t="shared" si="23"/>
        <v/>
      </c>
      <c r="D239" s="357" t="str">
        <f t="shared" si="24"/>
        <v/>
      </c>
      <c r="E239" s="358"/>
      <c r="F239" s="358"/>
      <c r="G239" s="236" t="str">
        <f t="shared" si="25"/>
        <v/>
      </c>
      <c r="H239" s="236" t="str">
        <f t="shared" si="26"/>
        <v/>
      </c>
      <c r="I239" s="236" t="str">
        <f t="shared" si="27"/>
        <v/>
      </c>
      <c r="J239" s="167"/>
    </row>
    <row r="240" spans="1:10">
      <c r="A240" s="234" t="str">
        <f t="shared" si="21"/>
        <v/>
      </c>
      <c r="B240" s="235" t="str">
        <f t="shared" si="22"/>
        <v/>
      </c>
      <c r="C240" s="266" t="str">
        <f t="shared" si="23"/>
        <v/>
      </c>
      <c r="D240" s="357" t="str">
        <f t="shared" si="24"/>
        <v/>
      </c>
      <c r="E240" s="358"/>
      <c r="F240" s="358"/>
      <c r="G240" s="236" t="str">
        <f t="shared" si="25"/>
        <v/>
      </c>
      <c r="H240" s="236" t="str">
        <f t="shared" si="26"/>
        <v/>
      </c>
      <c r="I240" s="236" t="str">
        <f t="shared" si="27"/>
        <v/>
      </c>
      <c r="J240" s="167"/>
    </row>
    <row r="241" spans="1:10">
      <c r="A241" s="234" t="str">
        <f t="shared" si="21"/>
        <v/>
      </c>
      <c r="B241" s="235" t="str">
        <f t="shared" si="22"/>
        <v/>
      </c>
      <c r="C241" s="266" t="str">
        <f t="shared" si="23"/>
        <v/>
      </c>
      <c r="D241" s="357" t="str">
        <f t="shared" si="24"/>
        <v/>
      </c>
      <c r="E241" s="358"/>
      <c r="F241" s="358"/>
      <c r="G241" s="236" t="str">
        <f t="shared" si="25"/>
        <v/>
      </c>
      <c r="H241" s="236" t="str">
        <f t="shared" si="26"/>
        <v/>
      </c>
      <c r="I241" s="236" t="str">
        <f t="shared" si="27"/>
        <v/>
      </c>
      <c r="J241" s="167"/>
    </row>
    <row r="242" spans="1:10">
      <c r="A242" s="234" t="str">
        <f t="shared" si="21"/>
        <v/>
      </c>
      <c r="B242" s="235" t="str">
        <f t="shared" si="22"/>
        <v/>
      </c>
      <c r="C242" s="266" t="str">
        <f t="shared" si="23"/>
        <v/>
      </c>
      <c r="D242" s="357" t="str">
        <f t="shared" si="24"/>
        <v/>
      </c>
      <c r="E242" s="358"/>
      <c r="F242" s="358"/>
      <c r="G242" s="236" t="str">
        <f t="shared" si="25"/>
        <v/>
      </c>
      <c r="H242" s="236" t="str">
        <f t="shared" si="26"/>
        <v/>
      </c>
      <c r="I242" s="236" t="str">
        <f t="shared" si="27"/>
        <v/>
      </c>
      <c r="J242" s="167"/>
    </row>
    <row r="243" spans="1:10">
      <c r="A243" s="234" t="str">
        <f t="shared" si="21"/>
        <v/>
      </c>
      <c r="B243" s="235" t="str">
        <f t="shared" si="22"/>
        <v/>
      </c>
      <c r="C243" s="266" t="str">
        <f t="shared" si="23"/>
        <v/>
      </c>
      <c r="D243" s="357" t="str">
        <f t="shared" si="24"/>
        <v/>
      </c>
      <c r="E243" s="358"/>
      <c r="F243" s="358"/>
      <c r="G243" s="236" t="str">
        <f t="shared" si="25"/>
        <v/>
      </c>
      <c r="H243" s="236" t="str">
        <f t="shared" si="26"/>
        <v/>
      </c>
      <c r="I243" s="236" t="str">
        <f t="shared" si="27"/>
        <v/>
      </c>
      <c r="J243" s="167"/>
    </row>
    <row r="244" spans="1:10">
      <c r="A244" s="234" t="str">
        <f t="shared" si="21"/>
        <v/>
      </c>
      <c r="B244" s="235" t="str">
        <f t="shared" si="22"/>
        <v/>
      </c>
      <c r="C244" s="266" t="str">
        <f t="shared" si="23"/>
        <v/>
      </c>
      <c r="D244" s="357" t="str">
        <f t="shared" si="24"/>
        <v/>
      </c>
      <c r="E244" s="358"/>
      <c r="F244" s="358"/>
      <c r="G244" s="236" t="str">
        <f t="shared" si="25"/>
        <v/>
      </c>
      <c r="H244" s="236" t="str">
        <f t="shared" si="26"/>
        <v/>
      </c>
      <c r="I244" s="236" t="str">
        <f t="shared" si="27"/>
        <v/>
      </c>
      <c r="J244" s="167"/>
    </row>
    <row r="245" spans="1:10">
      <c r="A245" s="234" t="str">
        <f t="shared" si="21"/>
        <v/>
      </c>
      <c r="B245" s="235" t="str">
        <f t="shared" si="22"/>
        <v/>
      </c>
      <c r="C245" s="266" t="str">
        <f t="shared" si="23"/>
        <v/>
      </c>
      <c r="D245" s="357" t="str">
        <f t="shared" si="24"/>
        <v/>
      </c>
      <c r="E245" s="358"/>
      <c r="F245" s="358"/>
      <c r="G245" s="236" t="str">
        <f t="shared" si="25"/>
        <v/>
      </c>
      <c r="H245" s="236" t="str">
        <f t="shared" si="26"/>
        <v/>
      </c>
      <c r="I245" s="236" t="str">
        <f t="shared" si="27"/>
        <v/>
      </c>
      <c r="J245" s="167"/>
    </row>
    <row r="246" spans="1:10">
      <c r="A246" s="234" t="str">
        <f t="shared" si="21"/>
        <v/>
      </c>
      <c r="B246" s="235" t="str">
        <f t="shared" si="22"/>
        <v/>
      </c>
      <c r="C246" s="266" t="str">
        <f t="shared" si="23"/>
        <v/>
      </c>
      <c r="D246" s="357" t="str">
        <f t="shared" si="24"/>
        <v/>
      </c>
      <c r="E246" s="358"/>
      <c r="F246" s="358"/>
      <c r="G246" s="236" t="str">
        <f t="shared" si="25"/>
        <v/>
      </c>
      <c r="H246" s="236" t="str">
        <f t="shared" si="26"/>
        <v/>
      </c>
      <c r="I246" s="236" t="str">
        <f t="shared" si="27"/>
        <v/>
      </c>
      <c r="J246" s="167"/>
    </row>
    <row r="247" spans="1:10">
      <c r="A247" s="234" t="str">
        <f t="shared" si="21"/>
        <v/>
      </c>
      <c r="B247" s="235" t="str">
        <f t="shared" si="22"/>
        <v/>
      </c>
      <c r="C247" s="266" t="str">
        <f t="shared" si="23"/>
        <v/>
      </c>
      <c r="D247" s="357" t="str">
        <f t="shared" si="24"/>
        <v/>
      </c>
      <c r="E247" s="358"/>
      <c r="F247" s="358"/>
      <c r="G247" s="236" t="str">
        <f t="shared" si="25"/>
        <v/>
      </c>
      <c r="H247" s="236" t="str">
        <f t="shared" si="26"/>
        <v/>
      </c>
      <c r="I247" s="236" t="str">
        <f t="shared" si="27"/>
        <v/>
      </c>
      <c r="J247" s="167"/>
    </row>
    <row r="248" spans="1:10">
      <c r="A248" s="234" t="str">
        <f t="shared" si="21"/>
        <v/>
      </c>
      <c r="B248" s="235" t="str">
        <f t="shared" si="22"/>
        <v/>
      </c>
      <c r="C248" s="266" t="str">
        <f t="shared" si="23"/>
        <v/>
      </c>
      <c r="D248" s="357" t="str">
        <f t="shared" si="24"/>
        <v/>
      </c>
      <c r="E248" s="358"/>
      <c r="F248" s="358"/>
      <c r="G248" s="236" t="str">
        <f t="shared" si="25"/>
        <v/>
      </c>
      <c r="H248" s="236" t="str">
        <f t="shared" si="26"/>
        <v/>
      </c>
      <c r="I248" s="236" t="str">
        <f t="shared" si="27"/>
        <v/>
      </c>
      <c r="J248" s="167"/>
    </row>
    <row r="249" spans="1:10">
      <c r="A249" s="234" t="str">
        <f t="shared" si="21"/>
        <v/>
      </c>
      <c r="B249" s="235" t="str">
        <f t="shared" si="22"/>
        <v/>
      </c>
      <c r="C249" s="266" t="str">
        <f t="shared" si="23"/>
        <v/>
      </c>
      <c r="D249" s="357" t="str">
        <f t="shared" si="24"/>
        <v/>
      </c>
      <c r="E249" s="358"/>
      <c r="F249" s="358"/>
      <c r="G249" s="236" t="str">
        <f t="shared" si="25"/>
        <v/>
      </c>
      <c r="H249" s="236" t="str">
        <f t="shared" si="26"/>
        <v/>
      </c>
      <c r="I249" s="236" t="str">
        <f t="shared" si="27"/>
        <v/>
      </c>
      <c r="J249" s="167"/>
    </row>
    <row r="250" spans="1:10">
      <c r="A250" s="234" t="str">
        <f t="shared" si="21"/>
        <v/>
      </c>
      <c r="B250" s="235" t="str">
        <f t="shared" si="22"/>
        <v/>
      </c>
      <c r="C250" s="266" t="str">
        <f t="shared" si="23"/>
        <v/>
      </c>
      <c r="D250" s="357" t="str">
        <f t="shared" si="24"/>
        <v/>
      </c>
      <c r="E250" s="358"/>
      <c r="F250" s="358"/>
      <c r="G250" s="236" t="str">
        <f t="shared" si="25"/>
        <v/>
      </c>
      <c r="H250" s="236" t="str">
        <f t="shared" si="26"/>
        <v/>
      </c>
      <c r="I250" s="236" t="str">
        <f t="shared" si="27"/>
        <v/>
      </c>
      <c r="J250" s="167"/>
    </row>
    <row r="251" spans="1:10">
      <c r="A251" s="234" t="str">
        <f t="shared" si="21"/>
        <v/>
      </c>
      <c r="B251" s="235" t="str">
        <f t="shared" si="22"/>
        <v/>
      </c>
      <c r="C251" s="266" t="str">
        <f t="shared" si="23"/>
        <v/>
      </c>
      <c r="D251" s="357" t="str">
        <f t="shared" si="24"/>
        <v/>
      </c>
      <c r="E251" s="358"/>
      <c r="F251" s="358"/>
      <c r="G251" s="236" t="str">
        <f t="shared" si="25"/>
        <v/>
      </c>
      <c r="H251" s="236" t="str">
        <f t="shared" si="26"/>
        <v/>
      </c>
      <c r="I251" s="236" t="str">
        <f t="shared" si="27"/>
        <v/>
      </c>
      <c r="J251" s="167"/>
    </row>
    <row r="252" spans="1:10">
      <c r="A252" s="234" t="str">
        <f t="shared" si="21"/>
        <v/>
      </c>
      <c r="B252" s="235" t="str">
        <f t="shared" si="22"/>
        <v/>
      </c>
      <c r="C252" s="266" t="str">
        <f t="shared" si="23"/>
        <v/>
      </c>
      <c r="D252" s="357" t="str">
        <f t="shared" si="24"/>
        <v/>
      </c>
      <c r="E252" s="358"/>
      <c r="F252" s="358"/>
      <c r="G252" s="236" t="str">
        <f t="shared" si="25"/>
        <v/>
      </c>
      <c r="H252" s="236" t="str">
        <f t="shared" si="26"/>
        <v/>
      </c>
      <c r="I252" s="236" t="str">
        <f t="shared" si="27"/>
        <v/>
      </c>
      <c r="J252" s="167"/>
    </row>
    <row r="253" spans="1:10">
      <c r="A253" s="234" t="str">
        <f t="shared" si="21"/>
        <v/>
      </c>
      <c r="B253" s="235" t="str">
        <f t="shared" si="22"/>
        <v/>
      </c>
      <c r="C253" s="266" t="str">
        <f t="shared" si="23"/>
        <v/>
      </c>
      <c r="D253" s="357" t="str">
        <f t="shared" si="24"/>
        <v/>
      </c>
      <c r="E253" s="358"/>
      <c r="F253" s="358"/>
      <c r="G253" s="236" t="str">
        <f t="shared" si="25"/>
        <v/>
      </c>
      <c r="H253" s="236" t="str">
        <f t="shared" si="26"/>
        <v/>
      </c>
      <c r="I253" s="236" t="str">
        <f t="shared" si="27"/>
        <v/>
      </c>
      <c r="J253" s="167"/>
    </row>
    <row r="254" spans="1:10">
      <c r="A254" s="234" t="str">
        <f t="shared" si="21"/>
        <v/>
      </c>
      <c r="B254" s="235" t="str">
        <f t="shared" si="22"/>
        <v/>
      </c>
      <c r="C254" s="266" t="str">
        <f t="shared" si="23"/>
        <v/>
      </c>
      <c r="D254" s="357" t="str">
        <f t="shared" si="24"/>
        <v/>
      </c>
      <c r="E254" s="358"/>
      <c r="F254" s="358"/>
      <c r="G254" s="236" t="str">
        <f t="shared" si="25"/>
        <v/>
      </c>
      <c r="H254" s="236" t="str">
        <f t="shared" si="26"/>
        <v/>
      </c>
      <c r="I254" s="236" t="str">
        <f t="shared" si="27"/>
        <v/>
      </c>
      <c r="J254" s="167"/>
    </row>
    <row r="255" spans="1:10">
      <c r="A255" s="234" t="str">
        <f t="shared" si="21"/>
        <v/>
      </c>
      <c r="B255" s="235" t="str">
        <f t="shared" si="22"/>
        <v/>
      </c>
      <c r="C255" s="266" t="str">
        <f t="shared" si="23"/>
        <v/>
      </c>
      <c r="D255" s="357" t="str">
        <f t="shared" si="24"/>
        <v/>
      </c>
      <c r="E255" s="358"/>
      <c r="F255" s="358"/>
      <c r="G255" s="236" t="str">
        <f t="shared" si="25"/>
        <v/>
      </c>
      <c r="H255" s="236" t="str">
        <f t="shared" si="26"/>
        <v/>
      </c>
      <c r="I255" s="236" t="str">
        <f t="shared" si="27"/>
        <v/>
      </c>
      <c r="J255" s="167"/>
    </row>
    <row r="256" spans="1:10">
      <c r="A256" s="234" t="str">
        <f t="shared" si="21"/>
        <v/>
      </c>
      <c r="B256" s="235" t="str">
        <f t="shared" si="22"/>
        <v/>
      </c>
      <c r="C256" s="266" t="str">
        <f t="shared" si="23"/>
        <v/>
      </c>
      <c r="D256" s="357" t="str">
        <f t="shared" si="24"/>
        <v/>
      </c>
      <c r="E256" s="358"/>
      <c r="F256" s="358"/>
      <c r="G256" s="236" t="str">
        <f t="shared" si="25"/>
        <v/>
      </c>
      <c r="H256" s="236" t="str">
        <f t="shared" si="26"/>
        <v/>
      </c>
      <c r="I256" s="236" t="str">
        <f t="shared" si="27"/>
        <v/>
      </c>
      <c r="J256" s="167"/>
    </row>
    <row r="257" spans="1:10">
      <c r="A257" s="234" t="str">
        <f t="shared" si="21"/>
        <v/>
      </c>
      <c r="B257" s="235" t="str">
        <f t="shared" si="22"/>
        <v/>
      </c>
      <c r="C257" s="266" t="str">
        <f t="shared" si="23"/>
        <v/>
      </c>
      <c r="D257" s="357" t="str">
        <f t="shared" si="24"/>
        <v/>
      </c>
      <c r="E257" s="358"/>
      <c r="F257" s="358"/>
      <c r="G257" s="236" t="str">
        <f t="shared" si="25"/>
        <v/>
      </c>
      <c r="H257" s="236" t="str">
        <f t="shared" si="26"/>
        <v/>
      </c>
      <c r="I257" s="236" t="str">
        <f t="shared" si="27"/>
        <v/>
      </c>
      <c r="J257" s="167"/>
    </row>
    <row r="258" spans="1:10">
      <c r="A258" s="234" t="str">
        <f t="shared" si="21"/>
        <v/>
      </c>
      <c r="B258" s="235" t="str">
        <f t="shared" si="22"/>
        <v/>
      </c>
      <c r="C258" s="266" t="str">
        <f t="shared" si="23"/>
        <v/>
      </c>
      <c r="D258" s="357" t="str">
        <f t="shared" si="24"/>
        <v/>
      </c>
      <c r="E258" s="358"/>
      <c r="F258" s="358"/>
      <c r="G258" s="236" t="str">
        <f t="shared" si="25"/>
        <v/>
      </c>
      <c r="H258" s="236" t="str">
        <f t="shared" si="26"/>
        <v/>
      </c>
      <c r="I258" s="236" t="str">
        <f t="shared" si="27"/>
        <v/>
      </c>
      <c r="J258" s="167"/>
    </row>
    <row r="259" spans="1:10">
      <c r="A259" s="234" t="str">
        <f t="shared" si="21"/>
        <v/>
      </c>
      <c r="B259" s="235" t="str">
        <f t="shared" si="22"/>
        <v/>
      </c>
      <c r="C259" s="266" t="str">
        <f t="shared" si="23"/>
        <v/>
      </c>
      <c r="D259" s="357" t="str">
        <f t="shared" si="24"/>
        <v/>
      </c>
      <c r="E259" s="358"/>
      <c r="F259" s="358"/>
      <c r="G259" s="236" t="str">
        <f t="shared" si="25"/>
        <v/>
      </c>
      <c r="H259" s="236" t="str">
        <f t="shared" si="26"/>
        <v/>
      </c>
      <c r="I259" s="236" t="str">
        <f t="shared" si="27"/>
        <v/>
      </c>
      <c r="J259" s="167"/>
    </row>
    <row r="260" spans="1:10">
      <c r="A260" s="234" t="str">
        <f t="shared" si="21"/>
        <v/>
      </c>
      <c r="B260" s="235" t="str">
        <f t="shared" si="22"/>
        <v/>
      </c>
      <c r="C260" s="266" t="str">
        <f t="shared" si="23"/>
        <v/>
      </c>
      <c r="D260" s="357" t="str">
        <f t="shared" si="24"/>
        <v/>
      </c>
      <c r="E260" s="358"/>
      <c r="F260" s="358"/>
      <c r="G260" s="236" t="str">
        <f t="shared" si="25"/>
        <v/>
      </c>
      <c r="H260" s="236" t="str">
        <f t="shared" si="26"/>
        <v/>
      </c>
      <c r="I260" s="236" t="str">
        <f t="shared" si="27"/>
        <v/>
      </c>
      <c r="J260" s="167"/>
    </row>
    <row r="261" spans="1:10">
      <c r="A261" s="234" t="str">
        <f t="shared" si="21"/>
        <v/>
      </c>
      <c r="B261" s="235" t="str">
        <f t="shared" si="22"/>
        <v/>
      </c>
      <c r="C261" s="266" t="str">
        <f t="shared" si="23"/>
        <v/>
      </c>
      <c r="D261" s="357" t="str">
        <f t="shared" si="24"/>
        <v/>
      </c>
      <c r="E261" s="358"/>
      <c r="F261" s="358"/>
      <c r="G261" s="236" t="str">
        <f t="shared" si="25"/>
        <v/>
      </c>
      <c r="H261" s="236" t="str">
        <f t="shared" si="26"/>
        <v/>
      </c>
      <c r="I261" s="236" t="str">
        <f t="shared" si="27"/>
        <v/>
      </c>
      <c r="J261" s="167"/>
    </row>
    <row r="262" spans="1:10">
      <c r="A262" s="234" t="str">
        <f t="shared" si="21"/>
        <v/>
      </c>
      <c r="B262" s="235" t="str">
        <f t="shared" si="22"/>
        <v/>
      </c>
      <c r="C262" s="266" t="str">
        <f t="shared" si="23"/>
        <v/>
      </c>
      <c r="D262" s="357" t="str">
        <f t="shared" si="24"/>
        <v/>
      </c>
      <c r="E262" s="358"/>
      <c r="F262" s="358"/>
      <c r="G262" s="236" t="str">
        <f t="shared" si="25"/>
        <v/>
      </c>
      <c r="H262" s="236" t="str">
        <f t="shared" si="26"/>
        <v/>
      </c>
      <c r="I262" s="236" t="str">
        <f t="shared" si="27"/>
        <v/>
      </c>
      <c r="J262" s="167"/>
    </row>
    <row r="263" spans="1:10">
      <c r="A263" s="234" t="str">
        <f t="shared" si="21"/>
        <v/>
      </c>
      <c r="B263" s="235" t="str">
        <f t="shared" si="22"/>
        <v/>
      </c>
      <c r="C263" s="266" t="str">
        <f t="shared" si="23"/>
        <v/>
      </c>
      <c r="D263" s="357" t="str">
        <f t="shared" si="24"/>
        <v/>
      </c>
      <c r="E263" s="358"/>
      <c r="F263" s="358"/>
      <c r="G263" s="236" t="str">
        <f t="shared" si="25"/>
        <v/>
      </c>
      <c r="H263" s="236" t="str">
        <f t="shared" si="26"/>
        <v/>
      </c>
      <c r="I263" s="236" t="str">
        <f t="shared" si="27"/>
        <v/>
      </c>
      <c r="J263" s="167"/>
    </row>
    <row r="264" spans="1:10">
      <c r="A264" s="234" t="str">
        <f t="shared" ref="A264:A327" si="28">IF(ROW()-7&lt;=筆數,VLOOKUP(ROW()-7,日記表,3,FALSE),"")</f>
        <v/>
      </c>
      <c r="B264" s="235" t="str">
        <f t="shared" ref="B264:B327" si="29">IF(ROW()-7&lt;=筆數,VLOOKUP(ROW()-7,日記表,4,FALSE),"")</f>
        <v/>
      </c>
      <c r="C264" s="266" t="str">
        <f t="shared" ref="C264:C327" si="30">IF(ROW()-7&lt;=筆數,VLOOKUP(ROW()-7,日記表,10,FALSE),"")</f>
        <v/>
      </c>
      <c r="D264" s="357" t="str">
        <f t="shared" ref="D264:D327" si="31">IF(ROW()-7&lt;=筆數,VLOOKUP(ROW()-7,日記表,12,FALSE),"")</f>
        <v/>
      </c>
      <c r="E264" s="358"/>
      <c r="F264" s="358"/>
      <c r="G264" s="236" t="str">
        <f t="shared" ref="G264:G327" si="32">IF(ROW()-7&lt;=筆數,VLOOKUP(ROW()-7,日記表,13,FALSE),"")</f>
        <v/>
      </c>
      <c r="H264" s="236" t="str">
        <f t="shared" ref="H264:H327" si="33">IF(ROW()-7&lt;=筆數,VLOOKUP(ROW()-7,日記表,14,FALSE),"")</f>
        <v/>
      </c>
      <c r="I264" s="236" t="str">
        <f t="shared" ref="I264:I327" si="34">IF(A264="","",IF(DC="借",I263+G264-H264,I263+H264-G264))</f>
        <v/>
      </c>
      <c r="J264" s="167"/>
    </row>
    <row r="265" spans="1:10">
      <c r="A265" s="234" t="str">
        <f t="shared" si="28"/>
        <v/>
      </c>
      <c r="B265" s="235" t="str">
        <f t="shared" si="29"/>
        <v/>
      </c>
      <c r="C265" s="266" t="str">
        <f t="shared" si="30"/>
        <v/>
      </c>
      <c r="D265" s="357" t="str">
        <f t="shared" si="31"/>
        <v/>
      </c>
      <c r="E265" s="358"/>
      <c r="F265" s="358"/>
      <c r="G265" s="236" t="str">
        <f t="shared" si="32"/>
        <v/>
      </c>
      <c r="H265" s="236" t="str">
        <f t="shared" si="33"/>
        <v/>
      </c>
      <c r="I265" s="236" t="str">
        <f t="shared" si="34"/>
        <v/>
      </c>
      <c r="J265" s="167"/>
    </row>
    <row r="266" spans="1:10">
      <c r="A266" s="234" t="str">
        <f t="shared" si="28"/>
        <v/>
      </c>
      <c r="B266" s="235" t="str">
        <f t="shared" si="29"/>
        <v/>
      </c>
      <c r="C266" s="266" t="str">
        <f t="shared" si="30"/>
        <v/>
      </c>
      <c r="D266" s="357" t="str">
        <f t="shared" si="31"/>
        <v/>
      </c>
      <c r="E266" s="358"/>
      <c r="F266" s="358"/>
      <c r="G266" s="236" t="str">
        <f t="shared" si="32"/>
        <v/>
      </c>
      <c r="H266" s="236" t="str">
        <f t="shared" si="33"/>
        <v/>
      </c>
      <c r="I266" s="236" t="str">
        <f t="shared" si="34"/>
        <v/>
      </c>
      <c r="J266" s="167"/>
    </row>
    <row r="267" spans="1:10">
      <c r="A267" s="234" t="str">
        <f t="shared" si="28"/>
        <v/>
      </c>
      <c r="B267" s="235" t="str">
        <f t="shared" si="29"/>
        <v/>
      </c>
      <c r="C267" s="266" t="str">
        <f t="shared" si="30"/>
        <v/>
      </c>
      <c r="D267" s="357" t="str">
        <f t="shared" si="31"/>
        <v/>
      </c>
      <c r="E267" s="358"/>
      <c r="F267" s="358"/>
      <c r="G267" s="236" t="str">
        <f t="shared" si="32"/>
        <v/>
      </c>
      <c r="H267" s="236" t="str">
        <f t="shared" si="33"/>
        <v/>
      </c>
      <c r="I267" s="236" t="str">
        <f t="shared" si="34"/>
        <v/>
      </c>
      <c r="J267" s="167"/>
    </row>
    <row r="268" spans="1:10">
      <c r="A268" s="234" t="str">
        <f t="shared" si="28"/>
        <v/>
      </c>
      <c r="B268" s="235" t="str">
        <f t="shared" si="29"/>
        <v/>
      </c>
      <c r="C268" s="266" t="str">
        <f t="shared" si="30"/>
        <v/>
      </c>
      <c r="D268" s="357" t="str">
        <f t="shared" si="31"/>
        <v/>
      </c>
      <c r="E268" s="358"/>
      <c r="F268" s="358"/>
      <c r="G268" s="236" t="str">
        <f t="shared" si="32"/>
        <v/>
      </c>
      <c r="H268" s="236" t="str">
        <f t="shared" si="33"/>
        <v/>
      </c>
      <c r="I268" s="236" t="str">
        <f t="shared" si="34"/>
        <v/>
      </c>
      <c r="J268" s="167"/>
    </row>
    <row r="269" spans="1:10">
      <c r="A269" s="234" t="str">
        <f t="shared" si="28"/>
        <v/>
      </c>
      <c r="B269" s="235" t="str">
        <f t="shared" si="29"/>
        <v/>
      </c>
      <c r="C269" s="266" t="str">
        <f t="shared" si="30"/>
        <v/>
      </c>
      <c r="D269" s="357" t="str">
        <f t="shared" si="31"/>
        <v/>
      </c>
      <c r="E269" s="358"/>
      <c r="F269" s="358"/>
      <c r="G269" s="236" t="str">
        <f t="shared" si="32"/>
        <v/>
      </c>
      <c r="H269" s="236" t="str">
        <f t="shared" si="33"/>
        <v/>
      </c>
      <c r="I269" s="236" t="str">
        <f t="shared" si="34"/>
        <v/>
      </c>
      <c r="J269" s="167"/>
    </row>
    <row r="270" spans="1:10">
      <c r="A270" s="234" t="str">
        <f t="shared" si="28"/>
        <v/>
      </c>
      <c r="B270" s="235" t="str">
        <f t="shared" si="29"/>
        <v/>
      </c>
      <c r="C270" s="266" t="str">
        <f t="shared" si="30"/>
        <v/>
      </c>
      <c r="D270" s="357" t="str">
        <f t="shared" si="31"/>
        <v/>
      </c>
      <c r="E270" s="358"/>
      <c r="F270" s="358"/>
      <c r="G270" s="236" t="str">
        <f t="shared" si="32"/>
        <v/>
      </c>
      <c r="H270" s="236" t="str">
        <f t="shared" si="33"/>
        <v/>
      </c>
      <c r="I270" s="236" t="str">
        <f t="shared" si="34"/>
        <v/>
      </c>
      <c r="J270" s="167"/>
    </row>
    <row r="271" spans="1:10">
      <c r="A271" s="234" t="str">
        <f t="shared" si="28"/>
        <v/>
      </c>
      <c r="B271" s="235" t="str">
        <f t="shared" si="29"/>
        <v/>
      </c>
      <c r="C271" s="266" t="str">
        <f t="shared" si="30"/>
        <v/>
      </c>
      <c r="D271" s="357" t="str">
        <f t="shared" si="31"/>
        <v/>
      </c>
      <c r="E271" s="358"/>
      <c r="F271" s="358"/>
      <c r="G271" s="236" t="str">
        <f t="shared" si="32"/>
        <v/>
      </c>
      <c r="H271" s="236" t="str">
        <f t="shared" si="33"/>
        <v/>
      </c>
      <c r="I271" s="236" t="str">
        <f t="shared" si="34"/>
        <v/>
      </c>
      <c r="J271" s="167"/>
    </row>
    <row r="272" spans="1:10">
      <c r="A272" s="234" t="str">
        <f t="shared" si="28"/>
        <v/>
      </c>
      <c r="B272" s="235" t="str">
        <f t="shared" si="29"/>
        <v/>
      </c>
      <c r="C272" s="266" t="str">
        <f t="shared" si="30"/>
        <v/>
      </c>
      <c r="D272" s="357" t="str">
        <f t="shared" si="31"/>
        <v/>
      </c>
      <c r="E272" s="358"/>
      <c r="F272" s="358"/>
      <c r="G272" s="236" t="str">
        <f t="shared" si="32"/>
        <v/>
      </c>
      <c r="H272" s="236" t="str">
        <f t="shared" si="33"/>
        <v/>
      </c>
      <c r="I272" s="236" t="str">
        <f t="shared" si="34"/>
        <v/>
      </c>
      <c r="J272" s="167"/>
    </row>
    <row r="273" spans="1:10">
      <c r="A273" s="234" t="str">
        <f t="shared" si="28"/>
        <v/>
      </c>
      <c r="B273" s="235" t="str">
        <f t="shared" si="29"/>
        <v/>
      </c>
      <c r="C273" s="266" t="str">
        <f t="shared" si="30"/>
        <v/>
      </c>
      <c r="D273" s="357" t="str">
        <f t="shared" si="31"/>
        <v/>
      </c>
      <c r="E273" s="358"/>
      <c r="F273" s="358"/>
      <c r="G273" s="236" t="str">
        <f t="shared" si="32"/>
        <v/>
      </c>
      <c r="H273" s="236" t="str">
        <f t="shared" si="33"/>
        <v/>
      </c>
      <c r="I273" s="236" t="str">
        <f t="shared" si="34"/>
        <v/>
      </c>
      <c r="J273" s="167"/>
    </row>
    <row r="274" spans="1:10">
      <c r="A274" s="234" t="str">
        <f t="shared" si="28"/>
        <v/>
      </c>
      <c r="B274" s="235" t="str">
        <f t="shared" si="29"/>
        <v/>
      </c>
      <c r="C274" s="266" t="str">
        <f t="shared" si="30"/>
        <v/>
      </c>
      <c r="D274" s="357" t="str">
        <f t="shared" si="31"/>
        <v/>
      </c>
      <c r="E274" s="358"/>
      <c r="F274" s="358"/>
      <c r="G274" s="236" t="str">
        <f t="shared" si="32"/>
        <v/>
      </c>
      <c r="H274" s="236" t="str">
        <f t="shared" si="33"/>
        <v/>
      </c>
      <c r="I274" s="236" t="str">
        <f t="shared" si="34"/>
        <v/>
      </c>
      <c r="J274" s="167"/>
    </row>
    <row r="275" spans="1:10">
      <c r="A275" s="234" t="str">
        <f t="shared" si="28"/>
        <v/>
      </c>
      <c r="B275" s="235" t="str">
        <f t="shared" si="29"/>
        <v/>
      </c>
      <c r="C275" s="266" t="str">
        <f t="shared" si="30"/>
        <v/>
      </c>
      <c r="D275" s="357" t="str">
        <f t="shared" si="31"/>
        <v/>
      </c>
      <c r="E275" s="358"/>
      <c r="F275" s="358"/>
      <c r="G275" s="236" t="str">
        <f t="shared" si="32"/>
        <v/>
      </c>
      <c r="H275" s="236" t="str">
        <f t="shared" si="33"/>
        <v/>
      </c>
      <c r="I275" s="236" t="str">
        <f t="shared" si="34"/>
        <v/>
      </c>
      <c r="J275" s="167"/>
    </row>
    <row r="276" spans="1:10">
      <c r="A276" s="234" t="str">
        <f t="shared" si="28"/>
        <v/>
      </c>
      <c r="B276" s="235" t="str">
        <f t="shared" si="29"/>
        <v/>
      </c>
      <c r="C276" s="266" t="str">
        <f t="shared" si="30"/>
        <v/>
      </c>
      <c r="D276" s="357" t="str">
        <f t="shared" si="31"/>
        <v/>
      </c>
      <c r="E276" s="358"/>
      <c r="F276" s="358"/>
      <c r="G276" s="236" t="str">
        <f t="shared" si="32"/>
        <v/>
      </c>
      <c r="H276" s="236" t="str">
        <f t="shared" si="33"/>
        <v/>
      </c>
      <c r="I276" s="236" t="str">
        <f t="shared" si="34"/>
        <v/>
      </c>
      <c r="J276" s="167"/>
    </row>
    <row r="277" spans="1:10">
      <c r="A277" s="234" t="str">
        <f t="shared" si="28"/>
        <v/>
      </c>
      <c r="B277" s="235" t="str">
        <f t="shared" si="29"/>
        <v/>
      </c>
      <c r="C277" s="266" t="str">
        <f t="shared" si="30"/>
        <v/>
      </c>
      <c r="D277" s="357" t="str">
        <f t="shared" si="31"/>
        <v/>
      </c>
      <c r="E277" s="358"/>
      <c r="F277" s="358"/>
      <c r="G277" s="236" t="str">
        <f t="shared" si="32"/>
        <v/>
      </c>
      <c r="H277" s="236" t="str">
        <f t="shared" si="33"/>
        <v/>
      </c>
      <c r="I277" s="236" t="str">
        <f t="shared" si="34"/>
        <v/>
      </c>
      <c r="J277" s="167"/>
    </row>
    <row r="278" spans="1:10">
      <c r="A278" s="234" t="str">
        <f t="shared" si="28"/>
        <v/>
      </c>
      <c r="B278" s="235" t="str">
        <f t="shared" si="29"/>
        <v/>
      </c>
      <c r="C278" s="266" t="str">
        <f t="shared" si="30"/>
        <v/>
      </c>
      <c r="D278" s="357" t="str">
        <f t="shared" si="31"/>
        <v/>
      </c>
      <c r="E278" s="358"/>
      <c r="F278" s="358"/>
      <c r="G278" s="236" t="str">
        <f t="shared" si="32"/>
        <v/>
      </c>
      <c r="H278" s="236" t="str">
        <f t="shared" si="33"/>
        <v/>
      </c>
      <c r="I278" s="236" t="str">
        <f t="shared" si="34"/>
        <v/>
      </c>
      <c r="J278" s="167"/>
    </row>
    <row r="279" spans="1:10">
      <c r="A279" s="234" t="str">
        <f t="shared" si="28"/>
        <v/>
      </c>
      <c r="B279" s="235" t="str">
        <f t="shared" si="29"/>
        <v/>
      </c>
      <c r="C279" s="266" t="str">
        <f t="shared" si="30"/>
        <v/>
      </c>
      <c r="D279" s="357" t="str">
        <f t="shared" si="31"/>
        <v/>
      </c>
      <c r="E279" s="358"/>
      <c r="F279" s="358"/>
      <c r="G279" s="236" t="str">
        <f t="shared" si="32"/>
        <v/>
      </c>
      <c r="H279" s="236" t="str">
        <f t="shared" si="33"/>
        <v/>
      </c>
      <c r="I279" s="236" t="str">
        <f t="shared" si="34"/>
        <v/>
      </c>
      <c r="J279" s="167"/>
    </row>
    <row r="280" spans="1:10">
      <c r="A280" s="234" t="str">
        <f t="shared" si="28"/>
        <v/>
      </c>
      <c r="B280" s="235" t="str">
        <f t="shared" si="29"/>
        <v/>
      </c>
      <c r="C280" s="266" t="str">
        <f t="shared" si="30"/>
        <v/>
      </c>
      <c r="D280" s="357" t="str">
        <f t="shared" si="31"/>
        <v/>
      </c>
      <c r="E280" s="358"/>
      <c r="F280" s="358"/>
      <c r="G280" s="236" t="str">
        <f t="shared" si="32"/>
        <v/>
      </c>
      <c r="H280" s="236" t="str">
        <f t="shared" si="33"/>
        <v/>
      </c>
      <c r="I280" s="236" t="str">
        <f t="shared" si="34"/>
        <v/>
      </c>
      <c r="J280" s="167"/>
    </row>
    <row r="281" spans="1:10">
      <c r="A281" s="234" t="str">
        <f t="shared" si="28"/>
        <v/>
      </c>
      <c r="B281" s="235" t="str">
        <f t="shared" si="29"/>
        <v/>
      </c>
      <c r="C281" s="266" t="str">
        <f t="shared" si="30"/>
        <v/>
      </c>
      <c r="D281" s="357" t="str">
        <f t="shared" si="31"/>
        <v/>
      </c>
      <c r="E281" s="358"/>
      <c r="F281" s="358"/>
      <c r="G281" s="236" t="str">
        <f t="shared" si="32"/>
        <v/>
      </c>
      <c r="H281" s="236" t="str">
        <f t="shared" si="33"/>
        <v/>
      </c>
      <c r="I281" s="236" t="str">
        <f t="shared" si="34"/>
        <v/>
      </c>
      <c r="J281" s="167"/>
    </row>
    <row r="282" spans="1:10">
      <c r="A282" s="234" t="str">
        <f t="shared" si="28"/>
        <v/>
      </c>
      <c r="B282" s="235" t="str">
        <f t="shared" si="29"/>
        <v/>
      </c>
      <c r="C282" s="266" t="str">
        <f t="shared" si="30"/>
        <v/>
      </c>
      <c r="D282" s="357" t="str">
        <f t="shared" si="31"/>
        <v/>
      </c>
      <c r="E282" s="358"/>
      <c r="F282" s="358"/>
      <c r="G282" s="236" t="str">
        <f t="shared" si="32"/>
        <v/>
      </c>
      <c r="H282" s="236" t="str">
        <f t="shared" si="33"/>
        <v/>
      </c>
      <c r="I282" s="236" t="str">
        <f t="shared" si="34"/>
        <v/>
      </c>
      <c r="J282" s="167"/>
    </row>
    <row r="283" spans="1:10">
      <c r="A283" s="234" t="str">
        <f t="shared" si="28"/>
        <v/>
      </c>
      <c r="B283" s="235" t="str">
        <f t="shared" si="29"/>
        <v/>
      </c>
      <c r="C283" s="266" t="str">
        <f t="shared" si="30"/>
        <v/>
      </c>
      <c r="D283" s="357" t="str">
        <f t="shared" si="31"/>
        <v/>
      </c>
      <c r="E283" s="358"/>
      <c r="F283" s="358"/>
      <c r="G283" s="236" t="str">
        <f t="shared" si="32"/>
        <v/>
      </c>
      <c r="H283" s="236" t="str">
        <f t="shared" si="33"/>
        <v/>
      </c>
      <c r="I283" s="236" t="str">
        <f t="shared" si="34"/>
        <v/>
      </c>
      <c r="J283" s="167"/>
    </row>
    <row r="284" spans="1:10">
      <c r="A284" s="234" t="str">
        <f t="shared" si="28"/>
        <v/>
      </c>
      <c r="B284" s="235" t="str">
        <f t="shared" si="29"/>
        <v/>
      </c>
      <c r="C284" s="266" t="str">
        <f t="shared" si="30"/>
        <v/>
      </c>
      <c r="D284" s="357" t="str">
        <f t="shared" si="31"/>
        <v/>
      </c>
      <c r="E284" s="358"/>
      <c r="F284" s="358"/>
      <c r="G284" s="236" t="str">
        <f t="shared" si="32"/>
        <v/>
      </c>
      <c r="H284" s="236" t="str">
        <f t="shared" si="33"/>
        <v/>
      </c>
      <c r="I284" s="236" t="str">
        <f t="shared" si="34"/>
        <v/>
      </c>
      <c r="J284" s="167"/>
    </row>
    <row r="285" spans="1:10">
      <c r="A285" s="234" t="str">
        <f t="shared" si="28"/>
        <v/>
      </c>
      <c r="B285" s="235" t="str">
        <f t="shared" si="29"/>
        <v/>
      </c>
      <c r="C285" s="266" t="str">
        <f t="shared" si="30"/>
        <v/>
      </c>
      <c r="D285" s="357" t="str">
        <f t="shared" si="31"/>
        <v/>
      </c>
      <c r="E285" s="358"/>
      <c r="F285" s="358"/>
      <c r="G285" s="236" t="str">
        <f t="shared" si="32"/>
        <v/>
      </c>
      <c r="H285" s="236" t="str">
        <f t="shared" si="33"/>
        <v/>
      </c>
      <c r="I285" s="236" t="str">
        <f t="shared" si="34"/>
        <v/>
      </c>
      <c r="J285" s="167"/>
    </row>
    <row r="286" spans="1:10">
      <c r="A286" s="234" t="str">
        <f t="shared" si="28"/>
        <v/>
      </c>
      <c r="B286" s="235" t="str">
        <f t="shared" si="29"/>
        <v/>
      </c>
      <c r="C286" s="266" t="str">
        <f t="shared" si="30"/>
        <v/>
      </c>
      <c r="D286" s="357" t="str">
        <f t="shared" si="31"/>
        <v/>
      </c>
      <c r="E286" s="358"/>
      <c r="F286" s="358"/>
      <c r="G286" s="236" t="str">
        <f t="shared" si="32"/>
        <v/>
      </c>
      <c r="H286" s="236" t="str">
        <f t="shared" si="33"/>
        <v/>
      </c>
      <c r="I286" s="236" t="str">
        <f t="shared" si="34"/>
        <v/>
      </c>
      <c r="J286" s="167"/>
    </row>
    <row r="287" spans="1:10">
      <c r="A287" s="234" t="str">
        <f t="shared" si="28"/>
        <v/>
      </c>
      <c r="B287" s="235" t="str">
        <f t="shared" si="29"/>
        <v/>
      </c>
      <c r="C287" s="266" t="str">
        <f t="shared" si="30"/>
        <v/>
      </c>
      <c r="D287" s="357" t="str">
        <f t="shared" si="31"/>
        <v/>
      </c>
      <c r="E287" s="358"/>
      <c r="F287" s="358"/>
      <c r="G287" s="236" t="str">
        <f t="shared" si="32"/>
        <v/>
      </c>
      <c r="H287" s="236" t="str">
        <f t="shared" si="33"/>
        <v/>
      </c>
      <c r="I287" s="236" t="str">
        <f t="shared" si="34"/>
        <v/>
      </c>
      <c r="J287" s="167"/>
    </row>
    <row r="288" spans="1:10">
      <c r="A288" s="234" t="str">
        <f t="shared" si="28"/>
        <v/>
      </c>
      <c r="B288" s="235" t="str">
        <f t="shared" si="29"/>
        <v/>
      </c>
      <c r="C288" s="266" t="str">
        <f t="shared" si="30"/>
        <v/>
      </c>
      <c r="D288" s="357" t="str">
        <f t="shared" si="31"/>
        <v/>
      </c>
      <c r="E288" s="358"/>
      <c r="F288" s="358"/>
      <c r="G288" s="236" t="str">
        <f t="shared" si="32"/>
        <v/>
      </c>
      <c r="H288" s="236" t="str">
        <f t="shared" si="33"/>
        <v/>
      </c>
      <c r="I288" s="236" t="str">
        <f t="shared" si="34"/>
        <v/>
      </c>
      <c r="J288" s="167"/>
    </row>
    <row r="289" spans="1:10">
      <c r="A289" s="234" t="str">
        <f t="shared" si="28"/>
        <v/>
      </c>
      <c r="B289" s="235" t="str">
        <f t="shared" si="29"/>
        <v/>
      </c>
      <c r="C289" s="266" t="str">
        <f t="shared" si="30"/>
        <v/>
      </c>
      <c r="D289" s="357" t="str">
        <f t="shared" si="31"/>
        <v/>
      </c>
      <c r="E289" s="358"/>
      <c r="F289" s="358"/>
      <c r="G289" s="236" t="str">
        <f t="shared" si="32"/>
        <v/>
      </c>
      <c r="H289" s="236" t="str">
        <f t="shared" si="33"/>
        <v/>
      </c>
      <c r="I289" s="236" t="str">
        <f t="shared" si="34"/>
        <v/>
      </c>
      <c r="J289" s="167"/>
    </row>
    <row r="290" spans="1:10">
      <c r="A290" s="234" t="str">
        <f t="shared" si="28"/>
        <v/>
      </c>
      <c r="B290" s="235" t="str">
        <f t="shared" si="29"/>
        <v/>
      </c>
      <c r="C290" s="266" t="str">
        <f t="shared" si="30"/>
        <v/>
      </c>
      <c r="D290" s="357" t="str">
        <f t="shared" si="31"/>
        <v/>
      </c>
      <c r="E290" s="358"/>
      <c r="F290" s="358"/>
      <c r="G290" s="236" t="str">
        <f t="shared" si="32"/>
        <v/>
      </c>
      <c r="H290" s="236" t="str">
        <f t="shared" si="33"/>
        <v/>
      </c>
      <c r="I290" s="236" t="str">
        <f t="shared" si="34"/>
        <v/>
      </c>
      <c r="J290" s="167"/>
    </row>
    <row r="291" spans="1:10">
      <c r="A291" s="234" t="str">
        <f t="shared" si="28"/>
        <v/>
      </c>
      <c r="B291" s="235" t="str">
        <f t="shared" si="29"/>
        <v/>
      </c>
      <c r="C291" s="266" t="str">
        <f t="shared" si="30"/>
        <v/>
      </c>
      <c r="D291" s="357" t="str">
        <f t="shared" si="31"/>
        <v/>
      </c>
      <c r="E291" s="358"/>
      <c r="F291" s="358"/>
      <c r="G291" s="236" t="str">
        <f t="shared" si="32"/>
        <v/>
      </c>
      <c r="H291" s="236" t="str">
        <f t="shared" si="33"/>
        <v/>
      </c>
      <c r="I291" s="236" t="str">
        <f t="shared" si="34"/>
        <v/>
      </c>
      <c r="J291" s="167"/>
    </row>
    <row r="292" spans="1:10">
      <c r="A292" s="234" t="str">
        <f t="shared" si="28"/>
        <v/>
      </c>
      <c r="B292" s="235" t="str">
        <f t="shared" si="29"/>
        <v/>
      </c>
      <c r="C292" s="266" t="str">
        <f t="shared" si="30"/>
        <v/>
      </c>
      <c r="D292" s="357" t="str">
        <f t="shared" si="31"/>
        <v/>
      </c>
      <c r="E292" s="358"/>
      <c r="F292" s="358"/>
      <c r="G292" s="236" t="str">
        <f t="shared" si="32"/>
        <v/>
      </c>
      <c r="H292" s="236" t="str">
        <f t="shared" si="33"/>
        <v/>
      </c>
      <c r="I292" s="236" t="str">
        <f t="shared" si="34"/>
        <v/>
      </c>
      <c r="J292" s="167"/>
    </row>
    <row r="293" spans="1:10">
      <c r="A293" s="234" t="str">
        <f t="shared" si="28"/>
        <v/>
      </c>
      <c r="B293" s="235" t="str">
        <f t="shared" si="29"/>
        <v/>
      </c>
      <c r="C293" s="266" t="str">
        <f t="shared" si="30"/>
        <v/>
      </c>
      <c r="D293" s="357" t="str">
        <f t="shared" si="31"/>
        <v/>
      </c>
      <c r="E293" s="358"/>
      <c r="F293" s="358"/>
      <c r="G293" s="236" t="str">
        <f t="shared" si="32"/>
        <v/>
      </c>
      <c r="H293" s="236" t="str">
        <f t="shared" si="33"/>
        <v/>
      </c>
      <c r="I293" s="236" t="str">
        <f t="shared" si="34"/>
        <v/>
      </c>
      <c r="J293" s="167"/>
    </row>
    <row r="294" spans="1:10">
      <c r="A294" s="234" t="str">
        <f t="shared" si="28"/>
        <v/>
      </c>
      <c r="B294" s="235" t="str">
        <f t="shared" si="29"/>
        <v/>
      </c>
      <c r="C294" s="266" t="str">
        <f t="shared" si="30"/>
        <v/>
      </c>
      <c r="D294" s="357" t="str">
        <f t="shared" si="31"/>
        <v/>
      </c>
      <c r="E294" s="358"/>
      <c r="F294" s="358"/>
      <c r="G294" s="236" t="str">
        <f t="shared" si="32"/>
        <v/>
      </c>
      <c r="H294" s="236" t="str">
        <f t="shared" si="33"/>
        <v/>
      </c>
      <c r="I294" s="236" t="str">
        <f t="shared" si="34"/>
        <v/>
      </c>
      <c r="J294" s="167"/>
    </row>
    <row r="295" spans="1:10">
      <c r="A295" s="234" t="str">
        <f t="shared" si="28"/>
        <v/>
      </c>
      <c r="B295" s="235" t="str">
        <f t="shared" si="29"/>
        <v/>
      </c>
      <c r="C295" s="266" t="str">
        <f t="shared" si="30"/>
        <v/>
      </c>
      <c r="D295" s="357" t="str">
        <f t="shared" si="31"/>
        <v/>
      </c>
      <c r="E295" s="358"/>
      <c r="F295" s="358"/>
      <c r="G295" s="236" t="str">
        <f t="shared" si="32"/>
        <v/>
      </c>
      <c r="H295" s="236" t="str">
        <f t="shared" si="33"/>
        <v/>
      </c>
      <c r="I295" s="236" t="str">
        <f t="shared" si="34"/>
        <v/>
      </c>
      <c r="J295" s="167"/>
    </row>
    <row r="296" spans="1:10">
      <c r="A296" s="234" t="str">
        <f t="shared" si="28"/>
        <v/>
      </c>
      <c r="B296" s="235" t="str">
        <f t="shared" si="29"/>
        <v/>
      </c>
      <c r="C296" s="266" t="str">
        <f t="shared" si="30"/>
        <v/>
      </c>
      <c r="D296" s="357" t="str">
        <f t="shared" si="31"/>
        <v/>
      </c>
      <c r="E296" s="358"/>
      <c r="F296" s="358"/>
      <c r="G296" s="236" t="str">
        <f t="shared" si="32"/>
        <v/>
      </c>
      <c r="H296" s="236" t="str">
        <f t="shared" si="33"/>
        <v/>
      </c>
      <c r="I296" s="236" t="str">
        <f t="shared" si="34"/>
        <v/>
      </c>
      <c r="J296" s="167"/>
    </row>
    <row r="297" spans="1:10">
      <c r="A297" s="234" t="str">
        <f t="shared" si="28"/>
        <v/>
      </c>
      <c r="B297" s="235" t="str">
        <f t="shared" si="29"/>
        <v/>
      </c>
      <c r="C297" s="266" t="str">
        <f t="shared" si="30"/>
        <v/>
      </c>
      <c r="D297" s="357" t="str">
        <f t="shared" si="31"/>
        <v/>
      </c>
      <c r="E297" s="358"/>
      <c r="F297" s="358"/>
      <c r="G297" s="236" t="str">
        <f t="shared" si="32"/>
        <v/>
      </c>
      <c r="H297" s="236" t="str">
        <f t="shared" si="33"/>
        <v/>
      </c>
      <c r="I297" s="236" t="str">
        <f t="shared" si="34"/>
        <v/>
      </c>
      <c r="J297" s="167"/>
    </row>
    <row r="298" spans="1:10">
      <c r="A298" s="234" t="str">
        <f t="shared" si="28"/>
        <v/>
      </c>
      <c r="B298" s="235" t="str">
        <f t="shared" si="29"/>
        <v/>
      </c>
      <c r="C298" s="266" t="str">
        <f t="shared" si="30"/>
        <v/>
      </c>
      <c r="D298" s="357" t="str">
        <f t="shared" si="31"/>
        <v/>
      </c>
      <c r="E298" s="358"/>
      <c r="F298" s="358"/>
      <c r="G298" s="236" t="str">
        <f t="shared" si="32"/>
        <v/>
      </c>
      <c r="H298" s="236" t="str">
        <f t="shared" si="33"/>
        <v/>
      </c>
      <c r="I298" s="236" t="str">
        <f t="shared" si="34"/>
        <v/>
      </c>
      <c r="J298" s="167"/>
    </row>
    <row r="299" spans="1:10">
      <c r="A299" s="234" t="str">
        <f t="shared" si="28"/>
        <v/>
      </c>
      <c r="B299" s="235" t="str">
        <f t="shared" si="29"/>
        <v/>
      </c>
      <c r="C299" s="266" t="str">
        <f t="shared" si="30"/>
        <v/>
      </c>
      <c r="D299" s="357" t="str">
        <f t="shared" si="31"/>
        <v/>
      </c>
      <c r="E299" s="358"/>
      <c r="F299" s="358"/>
      <c r="G299" s="236" t="str">
        <f t="shared" si="32"/>
        <v/>
      </c>
      <c r="H299" s="236" t="str">
        <f t="shared" si="33"/>
        <v/>
      </c>
      <c r="I299" s="236" t="str">
        <f t="shared" si="34"/>
        <v/>
      </c>
      <c r="J299" s="167"/>
    </row>
    <row r="300" spans="1:10">
      <c r="A300" s="234" t="str">
        <f t="shared" si="28"/>
        <v/>
      </c>
      <c r="B300" s="235" t="str">
        <f t="shared" si="29"/>
        <v/>
      </c>
      <c r="C300" s="266" t="str">
        <f t="shared" si="30"/>
        <v/>
      </c>
      <c r="D300" s="357" t="str">
        <f t="shared" si="31"/>
        <v/>
      </c>
      <c r="E300" s="358"/>
      <c r="F300" s="358"/>
      <c r="G300" s="236" t="str">
        <f t="shared" si="32"/>
        <v/>
      </c>
      <c r="H300" s="236" t="str">
        <f t="shared" si="33"/>
        <v/>
      </c>
      <c r="I300" s="236" t="str">
        <f t="shared" si="34"/>
        <v/>
      </c>
      <c r="J300" s="167"/>
    </row>
    <row r="301" spans="1:10">
      <c r="A301" s="234" t="str">
        <f t="shared" si="28"/>
        <v/>
      </c>
      <c r="B301" s="235" t="str">
        <f t="shared" si="29"/>
        <v/>
      </c>
      <c r="C301" s="266" t="str">
        <f t="shared" si="30"/>
        <v/>
      </c>
      <c r="D301" s="357" t="str">
        <f t="shared" si="31"/>
        <v/>
      </c>
      <c r="E301" s="358"/>
      <c r="F301" s="358"/>
      <c r="G301" s="236" t="str">
        <f t="shared" si="32"/>
        <v/>
      </c>
      <c r="H301" s="236" t="str">
        <f t="shared" si="33"/>
        <v/>
      </c>
      <c r="I301" s="236" t="str">
        <f t="shared" si="34"/>
        <v/>
      </c>
      <c r="J301" s="167"/>
    </row>
    <row r="302" spans="1:10">
      <c r="A302" s="234" t="str">
        <f t="shared" si="28"/>
        <v/>
      </c>
      <c r="B302" s="235" t="str">
        <f t="shared" si="29"/>
        <v/>
      </c>
      <c r="C302" s="266" t="str">
        <f t="shared" si="30"/>
        <v/>
      </c>
      <c r="D302" s="357" t="str">
        <f t="shared" si="31"/>
        <v/>
      </c>
      <c r="E302" s="358"/>
      <c r="F302" s="358"/>
      <c r="G302" s="236" t="str">
        <f t="shared" si="32"/>
        <v/>
      </c>
      <c r="H302" s="236" t="str">
        <f t="shared" si="33"/>
        <v/>
      </c>
      <c r="I302" s="236" t="str">
        <f t="shared" si="34"/>
        <v/>
      </c>
      <c r="J302" s="167"/>
    </row>
    <row r="303" spans="1:10">
      <c r="A303" s="234" t="str">
        <f t="shared" si="28"/>
        <v/>
      </c>
      <c r="B303" s="235" t="str">
        <f t="shared" si="29"/>
        <v/>
      </c>
      <c r="C303" s="266" t="str">
        <f t="shared" si="30"/>
        <v/>
      </c>
      <c r="D303" s="357" t="str">
        <f t="shared" si="31"/>
        <v/>
      </c>
      <c r="E303" s="358"/>
      <c r="F303" s="358"/>
      <c r="G303" s="236" t="str">
        <f t="shared" si="32"/>
        <v/>
      </c>
      <c r="H303" s="236" t="str">
        <f t="shared" si="33"/>
        <v/>
      </c>
      <c r="I303" s="236" t="str">
        <f t="shared" si="34"/>
        <v/>
      </c>
      <c r="J303" s="167"/>
    </row>
    <row r="304" spans="1:10">
      <c r="A304" s="234" t="str">
        <f t="shared" si="28"/>
        <v/>
      </c>
      <c r="B304" s="235" t="str">
        <f t="shared" si="29"/>
        <v/>
      </c>
      <c r="C304" s="266" t="str">
        <f t="shared" si="30"/>
        <v/>
      </c>
      <c r="D304" s="357" t="str">
        <f t="shared" si="31"/>
        <v/>
      </c>
      <c r="E304" s="358"/>
      <c r="F304" s="358"/>
      <c r="G304" s="236" t="str">
        <f t="shared" si="32"/>
        <v/>
      </c>
      <c r="H304" s="236" t="str">
        <f t="shared" si="33"/>
        <v/>
      </c>
      <c r="I304" s="236" t="str">
        <f t="shared" si="34"/>
        <v/>
      </c>
      <c r="J304" s="167"/>
    </row>
    <row r="305" spans="1:10">
      <c r="A305" s="234" t="str">
        <f t="shared" si="28"/>
        <v/>
      </c>
      <c r="B305" s="235" t="str">
        <f t="shared" si="29"/>
        <v/>
      </c>
      <c r="C305" s="266" t="str">
        <f t="shared" si="30"/>
        <v/>
      </c>
      <c r="D305" s="357" t="str">
        <f t="shared" si="31"/>
        <v/>
      </c>
      <c r="E305" s="358"/>
      <c r="F305" s="358"/>
      <c r="G305" s="236" t="str">
        <f t="shared" si="32"/>
        <v/>
      </c>
      <c r="H305" s="236" t="str">
        <f t="shared" si="33"/>
        <v/>
      </c>
      <c r="I305" s="236" t="str">
        <f t="shared" si="34"/>
        <v/>
      </c>
      <c r="J305" s="167"/>
    </row>
    <row r="306" spans="1:10">
      <c r="A306" s="234" t="str">
        <f t="shared" si="28"/>
        <v/>
      </c>
      <c r="B306" s="235" t="str">
        <f t="shared" si="29"/>
        <v/>
      </c>
      <c r="C306" s="266" t="str">
        <f t="shared" si="30"/>
        <v/>
      </c>
      <c r="D306" s="357" t="str">
        <f t="shared" si="31"/>
        <v/>
      </c>
      <c r="E306" s="358"/>
      <c r="F306" s="358"/>
      <c r="G306" s="236" t="str">
        <f t="shared" si="32"/>
        <v/>
      </c>
      <c r="H306" s="236" t="str">
        <f t="shared" si="33"/>
        <v/>
      </c>
      <c r="I306" s="236" t="str">
        <f t="shared" si="34"/>
        <v/>
      </c>
      <c r="J306" s="167"/>
    </row>
    <row r="307" spans="1:10">
      <c r="A307" s="234" t="str">
        <f t="shared" si="28"/>
        <v/>
      </c>
      <c r="B307" s="235" t="str">
        <f t="shared" si="29"/>
        <v/>
      </c>
      <c r="C307" s="266" t="str">
        <f t="shared" si="30"/>
        <v/>
      </c>
      <c r="D307" s="357" t="str">
        <f t="shared" si="31"/>
        <v/>
      </c>
      <c r="E307" s="358"/>
      <c r="F307" s="358"/>
      <c r="G307" s="236" t="str">
        <f t="shared" si="32"/>
        <v/>
      </c>
      <c r="H307" s="236" t="str">
        <f t="shared" si="33"/>
        <v/>
      </c>
      <c r="I307" s="236" t="str">
        <f t="shared" si="34"/>
        <v/>
      </c>
      <c r="J307" s="167"/>
    </row>
    <row r="308" spans="1:10">
      <c r="A308" s="234" t="str">
        <f t="shared" si="28"/>
        <v/>
      </c>
      <c r="B308" s="235" t="str">
        <f t="shared" si="29"/>
        <v/>
      </c>
      <c r="C308" s="266" t="str">
        <f t="shared" si="30"/>
        <v/>
      </c>
      <c r="D308" s="357" t="str">
        <f t="shared" si="31"/>
        <v/>
      </c>
      <c r="E308" s="358"/>
      <c r="F308" s="358"/>
      <c r="G308" s="236" t="str">
        <f t="shared" si="32"/>
        <v/>
      </c>
      <c r="H308" s="236" t="str">
        <f t="shared" si="33"/>
        <v/>
      </c>
      <c r="I308" s="236" t="str">
        <f t="shared" si="34"/>
        <v/>
      </c>
      <c r="J308" s="167"/>
    </row>
    <row r="309" spans="1:10">
      <c r="A309" s="234" t="str">
        <f t="shared" si="28"/>
        <v/>
      </c>
      <c r="B309" s="235" t="str">
        <f t="shared" si="29"/>
        <v/>
      </c>
      <c r="C309" s="266" t="str">
        <f t="shared" si="30"/>
        <v/>
      </c>
      <c r="D309" s="357" t="str">
        <f t="shared" si="31"/>
        <v/>
      </c>
      <c r="E309" s="358"/>
      <c r="F309" s="358"/>
      <c r="G309" s="236" t="str">
        <f t="shared" si="32"/>
        <v/>
      </c>
      <c r="H309" s="236" t="str">
        <f t="shared" si="33"/>
        <v/>
      </c>
      <c r="I309" s="236" t="str">
        <f t="shared" si="34"/>
        <v/>
      </c>
      <c r="J309" s="167"/>
    </row>
    <row r="310" spans="1:10">
      <c r="A310" s="234" t="str">
        <f t="shared" si="28"/>
        <v/>
      </c>
      <c r="B310" s="235" t="str">
        <f t="shared" si="29"/>
        <v/>
      </c>
      <c r="C310" s="266" t="str">
        <f t="shared" si="30"/>
        <v/>
      </c>
      <c r="D310" s="357" t="str">
        <f t="shared" si="31"/>
        <v/>
      </c>
      <c r="E310" s="358"/>
      <c r="F310" s="358"/>
      <c r="G310" s="236" t="str">
        <f t="shared" si="32"/>
        <v/>
      </c>
      <c r="H310" s="236" t="str">
        <f t="shared" si="33"/>
        <v/>
      </c>
      <c r="I310" s="236" t="str">
        <f t="shared" si="34"/>
        <v/>
      </c>
      <c r="J310" s="167"/>
    </row>
    <row r="311" spans="1:10">
      <c r="A311" s="234" t="str">
        <f t="shared" si="28"/>
        <v/>
      </c>
      <c r="B311" s="235" t="str">
        <f t="shared" si="29"/>
        <v/>
      </c>
      <c r="C311" s="266" t="str">
        <f t="shared" si="30"/>
        <v/>
      </c>
      <c r="D311" s="357" t="str">
        <f t="shared" si="31"/>
        <v/>
      </c>
      <c r="E311" s="358"/>
      <c r="F311" s="358"/>
      <c r="G311" s="236" t="str">
        <f t="shared" si="32"/>
        <v/>
      </c>
      <c r="H311" s="236" t="str">
        <f t="shared" si="33"/>
        <v/>
      </c>
      <c r="I311" s="236" t="str">
        <f t="shared" si="34"/>
        <v/>
      </c>
      <c r="J311" s="167"/>
    </row>
    <row r="312" spans="1:10">
      <c r="A312" s="234" t="str">
        <f t="shared" si="28"/>
        <v/>
      </c>
      <c r="B312" s="235" t="str">
        <f t="shared" si="29"/>
        <v/>
      </c>
      <c r="C312" s="266" t="str">
        <f t="shared" si="30"/>
        <v/>
      </c>
      <c r="D312" s="357" t="str">
        <f t="shared" si="31"/>
        <v/>
      </c>
      <c r="E312" s="358"/>
      <c r="F312" s="358"/>
      <c r="G312" s="236" t="str">
        <f t="shared" si="32"/>
        <v/>
      </c>
      <c r="H312" s="236" t="str">
        <f t="shared" si="33"/>
        <v/>
      </c>
      <c r="I312" s="236" t="str">
        <f t="shared" si="34"/>
        <v/>
      </c>
      <c r="J312" s="167"/>
    </row>
    <row r="313" spans="1:10">
      <c r="A313" s="234" t="str">
        <f t="shared" si="28"/>
        <v/>
      </c>
      <c r="B313" s="235" t="str">
        <f t="shared" si="29"/>
        <v/>
      </c>
      <c r="C313" s="266" t="str">
        <f t="shared" si="30"/>
        <v/>
      </c>
      <c r="D313" s="357" t="str">
        <f t="shared" si="31"/>
        <v/>
      </c>
      <c r="E313" s="358"/>
      <c r="F313" s="358"/>
      <c r="G313" s="236" t="str">
        <f t="shared" si="32"/>
        <v/>
      </c>
      <c r="H313" s="236" t="str">
        <f t="shared" si="33"/>
        <v/>
      </c>
      <c r="I313" s="236" t="str">
        <f t="shared" si="34"/>
        <v/>
      </c>
      <c r="J313" s="167"/>
    </row>
    <row r="314" spans="1:10">
      <c r="A314" s="234" t="str">
        <f t="shared" si="28"/>
        <v/>
      </c>
      <c r="B314" s="235" t="str">
        <f t="shared" si="29"/>
        <v/>
      </c>
      <c r="C314" s="266" t="str">
        <f t="shared" si="30"/>
        <v/>
      </c>
      <c r="D314" s="357" t="str">
        <f t="shared" si="31"/>
        <v/>
      </c>
      <c r="E314" s="358"/>
      <c r="F314" s="358"/>
      <c r="G314" s="236" t="str">
        <f t="shared" si="32"/>
        <v/>
      </c>
      <c r="H314" s="236" t="str">
        <f t="shared" si="33"/>
        <v/>
      </c>
      <c r="I314" s="236" t="str">
        <f t="shared" si="34"/>
        <v/>
      </c>
      <c r="J314" s="167"/>
    </row>
    <row r="315" spans="1:10">
      <c r="A315" s="234" t="str">
        <f t="shared" si="28"/>
        <v/>
      </c>
      <c r="B315" s="235" t="str">
        <f t="shared" si="29"/>
        <v/>
      </c>
      <c r="C315" s="266" t="str">
        <f t="shared" si="30"/>
        <v/>
      </c>
      <c r="D315" s="357" t="str">
        <f t="shared" si="31"/>
        <v/>
      </c>
      <c r="E315" s="358"/>
      <c r="F315" s="358"/>
      <c r="G315" s="236" t="str">
        <f t="shared" si="32"/>
        <v/>
      </c>
      <c r="H315" s="236" t="str">
        <f t="shared" si="33"/>
        <v/>
      </c>
      <c r="I315" s="236" t="str">
        <f t="shared" si="34"/>
        <v/>
      </c>
      <c r="J315" s="167"/>
    </row>
    <row r="316" spans="1:10">
      <c r="A316" s="234" t="str">
        <f t="shared" si="28"/>
        <v/>
      </c>
      <c r="B316" s="235" t="str">
        <f t="shared" si="29"/>
        <v/>
      </c>
      <c r="C316" s="266" t="str">
        <f t="shared" si="30"/>
        <v/>
      </c>
      <c r="D316" s="357" t="str">
        <f t="shared" si="31"/>
        <v/>
      </c>
      <c r="E316" s="358"/>
      <c r="F316" s="358"/>
      <c r="G316" s="236" t="str">
        <f t="shared" si="32"/>
        <v/>
      </c>
      <c r="H316" s="236" t="str">
        <f t="shared" si="33"/>
        <v/>
      </c>
      <c r="I316" s="236" t="str">
        <f t="shared" si="34"/>
        <v/>
      </c>
      <c r="J316" s="167"/>
    </row>
    <row r="317" spans="1:10">
      <c r="A317" s="234" t="str">
        <f t="shared" si="28"/>
        <v/>
      </c>
      <c r="B317" s="235" t="str">
        <f t="shared" si="29"/>
        <v/>
      </c>
      <c r="C317" s="266" t="str">
        <f t="shared" si="30"/>
        <v/>
      </c>
      <c r="D317" s="357" t="str">
        <f t="shared" si="31"/>
        <v/>
      </c>
      <c r="E317" s="358"/>
      <c r="F317" s="358"/>
      <c r="G317" s="236" t="str">
        <f t="shared" si="32"/>
        <v/>
      </c>
      <c r="H317" s="236" t="str">
        <f t="shared" si="33"/>
        <v/>
      </c>
      <c r="I317" s="236" t="str">
        <f t="shared" si="34"/>
        <v/>
      </c>
      <c r="J317" s="167"/>
    </row>
    <row r="318" spans="1:10">
      <c r="A318" s="234" t="str">
        <f t="shared" si="28"/>
        <v/>
      </c>
      <c r="B318" s="235" t="str">
        <f t="shared" si="29"/>
        <v/>
      </c>
      <c r="C318" s="266" t="str">
        <f t="shared" si="30"/>
        <v/>
      </c>
      <c r="D318" s="357" t="str">
        <f t="shared" si="31"/>
        <v/>
      </c>
      <c r="E318" s="358"/>
      <c r="F318" s="358"/>
      <c r="G318" s="236" t="str">
        <f t="shared" si="32"/>
        <v/>
      </c>
      <c r="H318" s="236" t="str">
        <f t="shared" si="33"/>
        <v/>
      </c>
      <c r="I318" s="236" t="str">
        <f t="shared" si="34"/>
        <v/>
      </c>
      <c r="J318" s="167"/>
    </row>
    <row r="319" spans="1:10">
      <c r="A319" s="234" t="str">
        <f t="shared" si="28"/>
        <v/>
      </c>
      <c r="B319" s="235" t="str">
        <f t="shared" si="29"/>
        <v/>
      </c>
      <c r="C319" s="266" t="str">
        <f t="shared" si="30"/>
        <v/>
      </c>
      <c r="D319" s="357" t="str">
        <f t="shared" si="31"/>
        <v/>
      </c>
      <c r="E319" s="358"/>
      <c r="F319" s="358"/>
      <c r="G319" s="236" t="str">
        <f t="shared" si="32"/>
        <v/>
      </c>
      <c r="H319" s="236" t="str">
        <f t="shared" si="33"/>
        <v/>
      </c>
      <c r="I319" s="236" t="str">
        <f t="shared" si="34"/>
        <v/>
      </c>
      <c r="J319" s="167"/>
    </row>
    <row r="320" spans="1:10">
      <c r="A320" s="234" t="str">
        <f t="shared" si="28"/>
        <v/>
      </c>
      <c r="B320" s="235" t="str">
        <f t="shared" si="29"/>
        <v/>
      </c>
      <c r="C320" s="266" t="str">
        <f t="shared" si="30"/>
        <v/>
      </c>
      <c r="D320" s="357" t="str">
        <f t="shared" si="31"/>
        <v/>
      </c>
      <c r="E320" s="358"/>
      <c r="F320" s="358"/>
      <c r="G320" s="236" t="str">
        <f t="shared" si="32"/>
        <v/>
      </c>
      <c r="H320" s="236" t="str">
        <f t="shared" si="33"/>
        <v/>
      </c>
      <c r="I320" s="236" t="str">
        <f t="shared" si="34"/>
        <v/>
      </c>
      <c r="J320" s="167"/>
    </row>
    <row r="321" spans="1:10">
      <c r="A321" s="234" t="str">
        <f t="shared" si="28"/>
        <v/>
      </c>
      <c r="B321" s="235" t="str">
        <f t="shared" si="29"/>
        <v/>
      </c>
      <c r="C321" s="266" t="str">
        <f t="shared" si="30"/>
        <v/>
      </c>
      <c r="D321" s="357" t="str">
        <f t="shared" si="31"/>
        <v/>
      </c>
      <c r="E321" s="358"/>
      <c r="F321" s="358"/>
      <c r="G321" s="236" t="str">
        <f t="shared" si="32"/>
        <v/>
      </c>
      <c r="H321" s="236" t="str">
        <f t="shared" si="33"/>
        <v/>
      </c>
      <c r="I321" s="236" t="str">
        <f t="shared" si="34"/>
        <v/>
      </c>
      <c r="J321" s="167"/>
    </row>
    <row r="322" spans="1:10">
      <c r="A322" s="234" t="str">
        <f t="shared" si="28"/>
        <v/>
      </c>
      <c r="B322" s="235" t="str">
        <f t="shared" si="29"/>
        <v/>
      </c>
      <c r="C322" s="266" t="str">
        <f t="shared" si="30"/>
        <v/>
      </c>
      <c r="D322" s="357" t="str">
        <f t="shared" si="31"/>
        <v/>
      </c>
      <c r="E322" s="358"/>
      <c r="F322" s="358"/>
      <c r="G322" s="236" t="str">
        <f t="shared" si="32"/>
        <v/>
      </c>
      <c r="H322" s="236" t="str">
        <f t="shared" si="33"/>
        <v/>
      </c>
      <c r="I322" s="236" t="str">
        <f t="shared" si="34"/>
        <v/>
      </c>
      <c r="J322" s="167"/>
    </row>
    <row r="323" spans="1:10">
      <c r="A323" s="234" t="str">
        <f t="shared" si="28"/>
        <v/>
      </c>
      <c r="B323" s="235" t="str">
        <f t="shared" si="29"/>
        <v/>
      </c>
      <c r="C323" s="266" t="str">
        <f t="shared" si="30"/>
        <v/>
      </c>
      <c r="D323" s="357" t="str">
        <f t="shared" si="31"/>
        <v/>
      </c>
      <c r="E323" s="358"/>
      <c r="F323" s="358"/>
      <c r="G323" s="236" t="str">
        <f t="shared" si="32"/>
        <v/>
      </c>
      <c r="H323" s="236" t="str">
        <f t="shared" si="33"/>
        <v/>
      </c>
      <c r="I323" s="236" t="str">
        <f t="shared" si="34"/>
        <v/>
      </c>
      <c r="J323" s="167"/>
    </row>
    <row r="324" spans="1:10">
      <c r="A324" s="234" t="str">
        <f t="shared" si="28"/>
        <v/>
      </c>
      <c r="B324" s="235" t="str">
        <f t="shared" si="29"/>
        <v/>
      </c>
      <c r="C324" s="266" t="str">
        <f t="shared" si="30"/>
        <v/>
      </c>
      <c r="D324" s="357" t="str">
        <f t="shared" si="31"/>
        <v/>
      </c>
      <c r="E324" s="358"/>
      <c r="F324" s="358"/>
      <c r="G324" s="236" t="str">
        <f t="shared" si="32"/>
        <v/>
      </c>
      <c r="H324" s="236" t="str">
        <f t="shared" si="33"/>
        <v/>
      </c>
      <c r="I324" s="236" t="str">
        <f t="shared" si="34"/>
        <v/>
      </c>
      <c r="J324" s="167"/>
    </row>
    <row r="325" spans="1:10">
      <c r="A325" s="234" t="str">
        <f t="shared" si="28"/>
        <v/>
      </c>
      <c r="B325" s="235" t="str">
        <f t="shared" si="29"/>
        <v/>
      </c>
      <c r="C325" s="266" t="str">
        <f t="shared" si="30"/>
        <v/>
      </c>
      <c r="D325" s="357" t="str">
        <f t="shared" si="31"/>
        <v/>
      </c>
      <c r="E325" s="358"/>
      <c r="F325" s="358"/>
      <c r="G325" s="236" t="str">
        <f t="shared" si="32"/>
        <v/>
      </c>
      <c r="H325" s="236" t="str">
        <f t="shared" si="33"/>
        <v/>
      </c>
      <c r="I325" s="236" t="str">
        <f t="shared" si="34"/>
        <v/>
      </c>
      <c r="J325" s="167"/>
    </row>
    <row r="326" spans="1:10">
      <c r="A326" s="234" t="str">
        <f t="shared" si="28"/>
        <v/>
      </c>
      <c r="B326" s="235" t="str">
        <f t="shared" si="29"/>
        <v/>
      </c>
      <c r="C326" s="266" t="str">
        <f t="shared" si="30"/>
        <v/>
      </c>
      <c r="D326" s="357" t="str">
        <f t="shared" si="31"/>
        <v/>
      </c>
      <c r="E326" s="358"/>
      <c r="F326" s="358"/>
      <c r="G326" s="236" t="str">
        <f t="shared" si="32"/>
        <v/>
      </c>
      <c r="H326" s="236" t="str">
        <f t="shared" si="33"/>
        <v/>
      </c>
      <c r="I326" s="236" t="str">
        <f t="shared" si="34"/>
        <v/>
      </c>
      <c r="J326" s="167"/>
    </row>
    <row r="327" spans="1:10">
      <c r="A327" s="234" t="str">
        <f t="shared" si="28"/>
        <v/>
      </c>
      <c r="B327" s="235" t="str">
        <f t="shared" si="29"/>
        <v/>
      </c>
      <c r="C327" s="266" t="str">
        <f t="shared" si="30"/>
        <v/>
      </c>
      <c r="D327" s="357" t="str">
        <f t="shared" si="31"/>
        <v/>
      </c>
      <c r="E327" s="358"/>
      <c r="F327" s="358"/>
      <c r="G327" s="236" t="str">
        <f t="shared" si="32"/>
        <v/>
      </c>
      <c r="H327" s="236" t="str">
        <f t="shared" si="33"/>
        <v/>
      </c>
      <c r="I327" s="236" t="str">
        <f t="shared" si="34"/>
        <v/>
      </c>
      <c r="J327" s="167"/>
    </row>
    <row r="328" spans="1:10">
      <c r="A328" s="234" t="str">
        <f t="shared" ref="A328:A391" si="35">IF(ROW()-7&lt;=筆數,VLOOKUP(ROW()-7,日記表,3,FALSE),"")</f>
        <v/>
      </c>
      <c r="B328" s="235" t="str">
        <f t="shared" ref="B328:B391" si="36">IF(ROW()-7&lt;=筆數,VLOOKUP(ROW()-7,日記表,4,FALSE),"")</f>
        <v/>
      </c>
      <c r="C328" s="266" t="str">
        <f t="shared" ref="C328:C391" si="37">IF(ROW()-7&lt;=筆數,VLOOKUP(ROW()-7,日記表,10,FALSE),"")</f>
        <v/>
      </c>
      <c r="D328" s="357" t="str">
        <f t="shared" ref="D328:D391" si="38">IF(ROW()-7&lt;=筆數,VLOOKUP(ROW()-7,日記表,12,FALSE),"")</f>
        <v/>
      </c>
      <c r="E328" s="358"/>
      <c r="F328" s="358"/>
      <c r="G328" s="236" t="str">
        <f t="shared" ref="G328:G391" si="39">IF(ROW()-7&lt;=筆數,VLOOKUP(ROW()-7,日記表,13,FALSE),"")</f>
        <v/>
      </c>
      <c r="H328" s="236" t="str">
        <f t="shared" ref="H328:H391" si="40">IF(ROW()-7&lt;=筆數,VLOOKUP(ROW()-7,日記表,14,FALSE),"")</f>
        <v/>
      </c>
      <c r="I328" s="236" t="str">
        <f t="shared" ref="I328:I391" si="41">IF(A328="","",IF(DC="借",I327+G328-H328,I327+H328-G328))</f>
        <v/>
      </c>
      <c r="J328" s="167"/>
    </row>
    <row r="329" spans="1:10">
      <c r="A329" s="234" t="str">
        <f t="shared" si="35"/>
        <v/>
      </c>
      <c r="B329" s="235" t="str">
        <f t="shared" si="36"/>
        <v/>
      </c>
      <c r="C329" s="266" t="str">
        <f t="shared" si="37"/>
        <v/>
      </c>
      <c r="D329" s="357" t="str">
        <f t="shared" si="38"/>
        <v/>
      </c>
      <c r="E329" s="358"/>
      <c r="F329" s="358"/>
      <c r="G329" s="236" t="str">
        <f t="shared" si="39"/>
        <v/>
      </c>
      <c r="H329" s="236" t="str">
        <f t="shared" si="40"/>
        <v/>
      </c>
      <c r="I329" s="236" t="str">
        <f t="shared" si="41"/>
        <v/>
      </c>
      <c r="J329" s="167"/>
    </row>
    <row r="330" spans="1:10">
      <c r="A330" s="234" t="str">
        <f t="shared" si="35"/>
        <v/>
      </c>
      <c r="B330" s="235" t="str">
        <f t="shared" si="36"/>
        <v/>
      </c>
      <c r="C330" s="266" t="str">
        <f t="shared" si="37"/>
        <v/>
      </c>
      <c r="D330" s="357" t="str">
        <f t="shared" si="38"/>
        <v/>
      </c>
      <c r="E330" s="358"/>
      <c r="F330" s="358"/>
      <c r="G330" s="236" t="str">
        <f t="shared" si="39"/>
        <v/>
      </c>
      <c r="H330" s="236" t="str">
        <f t="shared" si="40"/>
        <v/>
      </c>
      <c r="I330" s="236" t="str">
        <f t="shared" si="41"/>
        <v/>
      </c>
      <c r="J330" s="167"/>
    </row>
    <row r="331" spans="1:10">
      <c r="A331" s="234" t="str">
        <f t="shared" si="35"/>
        <v/>
      </c>
      <c r="B331" s="235" t="str">
        <f t="shared" si="36"/>
        <v/>
      </c>
      <c r="C331" s="266" t="str">
        <f t="shared" si="37"/>
        <v/>
      </c>
      <c r="D331" s="357" t="str">
        <f t="shared" si="38"/>
        <v/>
      </c>
      <c r="E331" s="358"/>
      <c r="F331" s="358"/>
      <c r="G331" s="236" t="str">
        <f t="shared" si="39"/>
        <v/>
      </c>
      <c r="H331" s="236" t="str">
        <f t="shared" si="40"/>
        <v/>
      </c>
      <c r="I331" s="236" t="str">
        <f t="shared" si="41"/>
        <v/>
      </c>
      <c r="J331" s="167"/>
    </row>
    <row r="332" spans="1:10">
      <c r="A332" s="234" t="str">
        <f t="shared" si="35"/>
        <v/>
      </c>
      <c r="B332" s="235" t="str">
        <f t="shared" si="36"/>
        <v/>
      </c>
      <c r="C332" s="266" t="str">
        <f t="shared" si="37"/>
        <v/>
      </c>
      <c r="D332" s="357" t="str">
        <f t="shared" si="38"/>
        <v/>
      </c>
      <c r="E332" s="358"/>
      <c r="F332" s="358"/>
      <c r="G332" s="236" t="str">
        <f t="shared" si="39"/>
        <v/>
      </c>
      <c r="H332" s="236" t="str">
        <f t="shared" si="40"/>
        <v/>
      </c>
      <c r="I332" s="236" t="str">
        <f t="shared" si="41"/>
        <v/>
      </c>
      <c r="J332" s="167"/>
    </row>
    <row r="333" spans="1:10">
      <c r="A333" s="234" t="str">
        <f t="shared" si="35"/>
        <v/>
      </c>
      <c r="B333" s="235" t="str">
        <f t="shared" si="36"/>
        <v/>
      </c>
      <c r="C333" s="266" t="str">
        <f t="shared" si="37"/>
        <v/>
      </c>
      <c r="D333" s="357" t="str">
        <f t="shared" si="38"/>
        <v/>
      </c>
      <c r="E333" s="358"/>
      <c r="F333" s="358"/>
      <c r="G333" s="236" t="str">
        <f t="shared" si="39"/>
        <v/>
      </c>
      <c r="H333" s="236" t="str">
        <f t="shared" si="40"/>
        <v/>
      </c>
      <c r="I333" s="236" t="str">
        <f t="shared" si="41"/>
        <v/>
      </c>
      <c r="J333" s="167"/>
    </row>
    <row r="334" spans="1:10">
      <c r="A334" s="234" t="str">
        <f t="shared" si="35"/>
        <v/>
      </c>
      <c r="B334" s="235" t="str">
        <f t="shared" si="36"/>
        <v/>
      </c>
      <c r="C334" s="266" t="str">
        <f t="shared" si="37"/>
        <v/>
      </c>
      <c r="D334" s="357" t="str">
        <f t="shared" si="38"/>
        <v/>
      </c>
      <c r="E334" s="358"/>
      <c r="F334" s="358"/>
      <c r="G334" s="236" t="str">
        <f t="shared" si="39"/>
        <v/>
      </c>
      <c r="H334" s="236" t="str">
        <f t="shared" si="40"/>
        <v/>
      </c>
      <c r="I334" s="236" t="str">
        <f t="shared" si="41"/>
        <v/>
      </c>
      <c r="J334" s="167"/>
    </row>
    <row r="335" spans="1:10">
      <c r="A335" s="234" t="str">
        <f t="shared" si="35"/>
        <v/>
      </c>
      <c r="B335" s="235" t="str">
        <f t="shared" si="36"/>
        <v/>
      </c>
      <c r="C335" s="266" t="str">
        <f t="shared" si="37"/>
        <v/>
      </c>
      <c r="D335" s="357" t="str">
        <f t="shared" si="38"/>
        <v/>
      </c>
      <c r="E335" s="358"/>
      <c r="F335" s="358"/>
      <c r="G335" s="236" t="str">
        <f t="shared" si="39"/>
        <v/>
      </c>
      <c r="H335" s="236" t="str">
        <f t="shared" si="40"/>
        <v/>
      </c>
      <c r="I335" s="236" t="str">
        <f t="shared" si="41"/>
        <v/>
      </c>
      <c r="J335" s="167"/>
    </row>
    <row r="336" spans="1:10">
      <c r="A336" s="234" t="str">
        <f t="shared" si="35"/>
        <v/>
      </c>
      <c r="B336" s="235" t="str">
        <f t="shared" si="36"/>
        <v/>
      </c>
      <c r="C336" s="266" t="str">
        <f t="shared" si="37"/>
        <v/>
      </c>
      <c r="D336" s="357" t="str">
        <f t="shared" si="38"/>
        <v/>
      </c>
      <c r="E336" s="358"/>
      <c r="F336" s="358"/>
      <c r="G336" s="236" t="str">
        <f t="shared" si="39"/>
        <v/>
      </c>
      <c r="H336" s="236" t="str">
        <f t="shared" si="40"/>
        <v/>
      </c>
      <c r="I336" s="236" t="str">
        <f t="shared" si="41"/>
        <v/>
      </c>
      <c r="J336" s="167"/>
    </row>
    <row r="337" spans="1:10">
      <c r="A337" s="234" t="str">
        <f t="shared" si="35"/>
        <v/>
      </c>
      <c r="B337" s="235" t="str">
        <f t="shared" si="36"/>
        <v/>
      </c>
      <c r="C337" s="266" t="str">
        <f t="shared" si="37"/>
        <v/>
      </c>
      <c r="D337" s="357" t="str">
        <f t="shared" si="38"/>
        <v/>
      </c>
      <c r="E337" s="358"/>
      <c r="F337" s="358"/>
      <c r="G337" s="236" t="str">
        <f t="shared" si="39"/>
        <v/>
      </c>
      <c r="H337" s="236" t="str">
        <f t="shared" si="40"/>
        <v/>
      </c>
      <c r="I337" s="236" t="str">
        <f t="shared" si="41"/>
        <v/>
      </c>
      <c r="J337" s="167"/>
    </row>
    <row r="338" spans="1:10">
      <c r="A338" s="234" t="str">
        <f t="shared" si="35"/>
        <v/>
      </c>
      <c r="B338" s="235" t="str">
        <f t="shared" si="36"/>
        <v/>
      </c>
      <c r="C338" s="266" t="str">
        <f t="shared" si="37"/>
        <v/>
      </c>
      <c r="D338" s="357" t="str">
        <f t="shared" si="38"/>
        <v/>
      </c>
      <c r="E338" s="358"/>
      <c r="F338" s="358"/>
      <c r="G338" s="236" t="str">
        <f t="shared" si="39"/>
        <v/>
      </c>
      <c r="H338" s="236" t="str">
        <f t="shared" si="40"/>
        <v/>
      </c>
      <c r="I338" s="236" t="str">
        <f t="shared" si="41"/>
        <v/>
      </c>
      <c r="J338" s="167"/>
    </row>
    <row r="339" spans="1:10">
      <c r="A339" s="234" t="str">
        <f t="shared" si="35"/>
        <v/>
      </c>
      <c r="B339" s="235" t="str">
        <f t="shared" si="36"/>
        <v/>
      </c>
      <c r="C339" s="266" t="str">
        <f t="shared" si="37"/>
        <v/>
      </c>
      <c r="D339" s="357" t="str">
        <f t="shared" si="38"/>
        <v/>
      </c>
      <c r="E339" s="358"/>
      <c r="F339" s="358"/>
      <c r="G339" s="236" t="str">
        <f t="shared" si="39"/>
        <v/>
      </c>
      <c r="H339" s="236" t="str">
        <f t="shared" si="40"/>
        <v/>
      </c>
      <c r="I339" s="236" t="str">
        <f t="shared" si="41"/>
        <v/>
      </c>
      <c r="J339" s="167"/>
    </row>
    <row r="340" spans="1:10">
      <c r="A340" s="234" t="str">
        <f t="shared" si="35"/>
        <v/>
      </c>
      <c r="B340" s="235" t="str">
        <f t="shared" si="36"/>
        <v/>
      </c>
      <c r="C340" s="266" t="str">
        <f t="shared" si="37"/>
        <v/>
      </c>
      <c r="D340" s="357" t="str">
        <f t="shared" si="38"/>
        <v/>
      </c>
      <c r="E340" s="358"/>
      <c r="F340" s="358"/>
      <c r="G340" s="236" t="str">
        <f t="shared" si="39"/>
        <v/>
      </c>
      <c r="H340" s="236" t="str">
        <f t="shared" si="40"/>
        <v/>
      </c>
      <c r="I340" s="236" t="str">
        <f t="shared" si="41"/>
        <v/>
      </c>
      <c r="J340" s="167"/>
    </row>
    <row r="341" spans="1:10">
      <c r="A341" s="234" t="str">
        <f t="shared" si="35"/>
        <v/>
      </c>
      <c r="B341" s="235" t="str">
        <f t="shared" si="36"/>
        <v/>
      </c>
      <c r="C341" s="266" t="str">
        <f t="shared" si="37"/>
        <v/>
      </c>
      <c r="D341" s="357" t="str">
        <f t="shared" si="38"/>
        <v/>
      </c>
      <c r="E341" s="358"/>
      <c r="F341" s="358"/>
      <c r="G341" s="236" t="str">
        <f t="shared" si="39"/>
        <v/>
      </c>
      <c r="H341" s="236" t="str">
        <f t="shared" si="40"/>
        <v/>
      </c>
      <c r="I341" s="236" t="str">
        <f t="shared" si="41"/>
        <v/>
      </c>
      <c r="J341" s="167"/>
    </row>
    <row r="342" spans="1:10">
      <c r="A342" s="234" t="str">
        <f t="shared" si="35"/>
        <v/>
      </c>
      <c r="B342" s="235" t="str">
        <f t="shared" si="36"/>
        <v/>
      </c>
      <c r="C342" s="266" t="str">
        <f t="shared" si="37"/>
        <v/>
      </c>
      <c r="D342" s="357" t="str">
        <f t="shared" si="38"/>
        <v/>
      </c>
      <c r="E342" s="358"/>
      <c r="F342" s="358"/>
      <c r="G342" s="236" t="str">
        <f t="shared" si="39"/>
        <v/>
      </c>
      <c r="H342" s="236" t="str">
        <f t="shared" si="40"/>
        <v/>
      </c>
      <c r="I342" s="236" t="str">
        <f t="shared" si="41"/>
        <v/>
      </c>
      <c r="J342" s="167"/>
    </row>
    <row r="343" spans="1:10">
      <c r="A343" s="234" t="str">
        <f t="shared" si="35"/>
        <v/>
      </c>
      <c r="B343" s="235" t="str">
        <f t="shared" si="36"/>
        <v/>
      </c>
      <c r="C343" s="266" t="str">
        <f t="shared" si="37"/>
        <v/>
      </c>
      <c r="D343" s="357" t="str">
        <f t="shared" si="38"/>
        <v/>
      </c>
      <c r="E343" s="358"/>
      <c r="F343" s="358"/>
      <c r="G343" s="236" t="str">
        <f t="shared" si="39"/>
        <v/>
      </c>
      <c r="H343" s="236" t="str">
        <f t="shared" si="40"/>
        <v/>
      </c>
      <c r="I343" s="236" t="str">
        <f t="shared" si="41"/>
        <v/>
      </c>
      <c r="J343" s="167"/>
    </row>
    <row r="344" spans="1:10">
      <c r="A344" s="234" t="str">
        <f t="shared" si="35"/>
        <v/>
      </c>
      <c r="B344" s="235" t="str">
        <f t="shared" si="36"/>
        <v/>
      </c>
      <c r="C344" s="266" t="str">
        <f t="shared" si="37"/>
        <v/>
      </c>
      <c r="D344" s="357" t="str">
        <f t="shared" si="38"/>
        <v/>
      </c>
      <c r="E344" s="358"/>
      <c r="F344" s="358"/>
      <c r="G344" s="236" t="str">
        <f t="shared" si="39"/>
        <v/>
      </c>
      <c r="H344" s="236" t="str">
        <f t="shared" si="40"/>
        <v/>
      </c>
      <c r="I344" s="236" t="str">
        <f t="shared" si="41"/>
        <v/>
      </c>
      <c r="J344" s="167"/>
    </row>
    <row r="345" spans="1:10">
      <c r="A345" s="234" t="str">
        <f t="shared" si="35"/>
        <v/>
      </c>
      <c r="B345" s="235" t="str">
        <f t="shared" si="36"/>
        <v/>
      </c>
      <c r="C345" s="266" t="str">
        <f t="shared" si="37"/>
        <v/>
      </c>
      <c r="D345" s="357" t="str">
        <f t="shared" si="38"/>
        <v/>
      </c>
      <c r="E345" s="358"/>
      <c r="F345" s="358"/>
      <c r="G345" s="236" t="str">
        <f t="shared" si="39"/>
        <v/>
      </c>
      <c r="H345" s="236" t="str">
        <f t="shared" si="40"/>
        <v/>
      </c>
      <c r="I345" s="236" t="str">
        <f t="shared" si="41"/>
        <v/>
      </c>
      <c r="J345" s="167"/>
    </row>
    <row r="346" spans="1:10">
      <c r="A346" s="234" t="str">
        <f t="shared" si="35"/>
        <v/>
      </c>
      <c r="B346" s="235" t="str">
        <f t="shared" si="36"/>
        <v/>
      </c>
      <c r="C346" s="266" t="str">
        <f t="shared" si="37"/>
        <v/>
      </c>
      <c r="D346" s="357" t="str">
        <f t="shared" si="38"/>
        <v/>
      </c>
      <c r="E346" s="358"/>
      <c r="F346" s="358"/>
      <c r="G346" s="236" t="str">
        <f t="shared" si="39"/>
        <v/>
      </c>
      <c r="H346" s="236" t="str">
        <f t="shared" si="40"/>
        <v/>
      </c>
      <c r="I346" s="236" t="str">
        <f t="shared" si="41"/>
        <v/>
      </c>
      <c r="J346" s="167"/>
    </row>
    <row r="347" spans="1:10">
      <c r="A347" s="234" t="str">
        <f t="shared" si="35"/>
        <v/>
      </c>
      <c r="B347" s="235" t="str">
        <f t="shared" si="36"/>
        <v/>
      </c>
      <c r="C347" s="266" t="str">
        <f t="shared" si="37"/>
        <v/>
      </c>
      <c r="D347" s="357" t="str">
        <f t="shared" si="38"/>
        <v/>
      </c>
      <c r="E347" s="358"/>
      <c r="F347" s="358"/>
      <c r="G347" s="236" t="str">
        <f t="shared" si="39"/>
        <v/>
      </c>
      <c r="H347" s="236" t="str">
        <f t="shared" si="40"/>
        <v/>
      </c>
      <c r="I347" s="236" t="str">
        <f t="shared" si="41"/>
        <v/>
      </c>
      <c r="J347" s="167"/>
    </row>
    <row r="348" spans="1:10">
      <c r="A348" s="234" t="str">
        <f t="shared" si="35"/>
        <v/>
      </c>
      <c r="B348" s="235" t="str">
        <f t="shared" si="36"/>
        <v/>
      </c>
      <c r="C348" s="266" t="str">
        <f t="shared" si="37"/>
        <v/>
      </c>
      <c r="D348" s="357" t="str">
        <f t="shared" si="38"/>
        <v/>
      </c>
      <c r="E348" s="358"/>
      <c r="F348" s="358"/>
      <c r="G348" s="236" t="str">
        <f t="shared" si="39"/>
        <v/>
      </c>
      <c r="H348" s="236" t="str">
        <f t="shared" si="40"/>
        <v/>
      </c>
      <c r="I348" s="236" t="str">
        <f t="shared" si="41"/>
        <v/>
      </c>
      <c r="J348" s="167"/>
    </row>
    <row r="349" spans="1:10">
      <c r="A349" s="234" t="str">
        <f t="shared" si="35"/>
        <v/>
      </c>
      <c r="B349" s="235" t="str">
        <f t="shared" si="36"/>
        <v/>
      </c>
      <c r="C349" s="266" t="str">
        <f t="shared" si="37"/>
        <v/>
      </c>
      <c r="D349" s="357" t="str">
        <f t="shared" si="38"/>
        <v/>
      </c>
      <c r="E349" s="358"/>
      <c r="F349" s="358"/>
      <c r="G349" s="236" t="str">
        <f t="shared" si="39"/>
        <v/>
      </c>
      <c r="H349" s="236" t="str">
        <f t="shared" si="40"/>
        <v/>
      </c>
      <c r="I349" s="236" t="str">
        <f t="shared" si="41"/>
        <v/>
      </c>
      <c r="J349" s="167"/>
    </row>
    <row r="350" spans="1:10">
      <c r="A350" s="234" t="str">
        <f t="shared" si="35"/>
        <v/>
      </c>
      <c r="B350" s="235" t="str">
        <f t="shared" si="36"/>
        <v/>
      </c>
      <c r="C350" s="266" t="str">
        <f t="shared" si="37"/>
        <v/>
      </c>
      <c r="D350" s="357" t="str">
        <f t="shared" si="38"/>
        <v/>
      </c>
      <c r="E350" s="358"/>
      <c r="F350" s="358"/>
      <c r="G350" s="236" t="str">
        <f t="shared" si="39"/>
        <v/>
      </c>
      <c r="H350" s="236" t="str">
        <f t="shared" si="40"/>
        <v/>
      </c>
      <c r="I350" s="236" t="str">
        <f t="shared" si="41"/>
        <v/>
      </c>
      <c r="J350" s="167"/>
    </row>
    <row r="351" spans="1:10">
      <c r="A351" s="234" t="str">
        <f t="shared" si="35"/>
        <v/>
      </c>
      <c r="B351" s="235" t="str">
        <f t="shared" si="36"/>
        <v/>
      </c>
      <c r="C351" s="266" t="str">
        <f t="shared" si="37"/>
        <v/>
      </c>
      <c r="D351" s="357" t="str">
        <f t="shared" si="38"/>
        <v/>
      </c>
      <c r="E351" s="358"/>
      <c r="F351" s="358"/>
      <c r="G351" s="236" t="str">
        <f t="shared" si="39"/>
        <v/>
      </c>
      <c r="H351" s="236" t="str">
        <f t="shared" si="40"/>
        <v/>
      </c>
      <c r="I351" s="236" t="str">
        <f t="shared" si="41"/>
        <v/>
      </c>
      <c r="J351" s="167"/>
    </row>
    <row r="352" spans="1:10">
      <c r="A352" s="234" t="str">
        <f t="shared" si="35"/>
        <v/>
      </c>
      <c r="B352" s="235" t="str">
        <f t="shared" si="36"/>
        <v/>
      </c>
      <c r="C352" s="266" t="str">
        <f t="shared" si="37"/>
        <v/>
      </c>
      <c r="D352" s="357" t="str">
        <f t="shared" si="38"/>
        <v/>
      </c>
      <c r="E352" s="358"/>
      <c r="F352" s="358"/>
      <c r="G352" s="236" t="str">
        <f t="shared" si="39"/>
        <v/>
      </c>
      <c r="H352" s="236" t="str">
        <f t="shared" si="40"/>
        <v/>
      </c>
      <c r="I352" s="236" t="str">
        <f t="shared" si="41"/>
        <v/>
      </c>
      <c r="J352" s="167"/>
    </row>
    <row r="353" spans="1:10">
      <c r="A353" s="234" t="str">
        <f t="shared" si="35"/>
        <v/>
      </c>
      <c r="B353" s="235" t="str">
        <f t="shared" si="36"/>
        <v/>
      </c>
      <c r="C353" s="266" t="str">
        <f t="shared" si="37"/>
        <v/>
      </c>
      <c r="D353" s="357" t="str">
        <f t="shared" si="38"/>
        <v/>
      </c>
      <c r="E353" s="358"/>
      <c r="F353" s="358"/>
      <c r="G353" s="236" t="str">
        <f t="shared" si="39"/>
        <v/>
      </c>
      <c r="H353" s="236" t="str">
        <f t="shared" si="40"/>
        <v/>
      </c>
      <c r="I353" s="236" t="str">
        <f t="shared" si="41"/>
        <v/>
      </c>
      <c r="J353" s="167"/>
    </row>
    <row r="354" spans="1:10">
      <c r="A354" s="234" t="str">
        <f t="shared" si="35"/>
        <v/>
      </c>
      <c r="B354" s="235" t="str">
        <f t="shared" si="36"/>
        <v/>
      </c>
      <c r="C354" s="266" t="str">
        <f t="shared" si="37"/>
        <v/>
      </c>
      <c r="D354" s="357" t="str">
        <f t="shared" si="38"/>
        <v/>
      </c>
      <c r="E354" s="358"/>
      <c r="F354" s="358"/>
      <c r="G354" s="236" t="str">
        <f t="shared" si="39"/>
        <v/>
      </c>
      <c r="H354" s="236" t="str">
        <f t="shared" si="40"/>
        <v/>
      </c>
      <c r="I354" s="236" t="str">
        <f t="shared" si="41"/>
        <v/>
      </c>
      <c r="J354" s="167"/>
    </row>
    <row r="355" spans="1:10">
      <c r="A355" s="234" t="str">
        <f t="shared" si="35"/>
        <v/>
      </c>
      <c r="B355" s="235" t="str">
        <f t="shared" si="36"/>
        <v/>
      </c>
      <c r="C355" s="266" t="str">
        <f t="shared" si="37"/>
        <v/>
      </c>
      <c r="D355" s="357" t="str">
        <f t="shared" si="38"/>
        <v/>
      </c>
      <c r="E355" s="358"/>
      <c r="F355" s="358"/>
      <c r="G355" s="236" t="str">
        <f t="shared" si="39"/>
        <v/>
      </c>
      <c r="H355" s="236" t="str">
        <f t="shared" si="40"/>
        <v/>
      </c>
      <c r="I355" s="236" t="str">
        <f t="shared" si="41"/>
        <v/>
      </c>
      <c r="J355" s="167"/>
    </row>
    <row r="356" spans="1:10">
      <c r="A356" s="234" t="str">
        <f t="shared" si="35"/>
        <v/>
      </c>
      <c r="B356" s="235" t="str">
        <f t="shared" si="36"/>
        <v/>
      </c>
      <c r="C356" s="266" t="str">
        <f t="shared" si="37"/>
        <v/>
      </c>
      <c r="D356" s="357" t="str">
        <f t="shared" si="38"/>
        <v/>
      </c>
      <c r="E356" s="358"/>
      <c r="F356" s="358"/>
      <c r="G356" s="236" t="str">
        <f t="shared" si="39"/>
        <v/>
      </c>
      <c r="H356" s="236" t="str">
        <f t="shared" si="40"/>
        <v/>
      </c>
      <c r="I356" s="236" t="str">
        <f t="shared" si="41"/>
        <v/>
      </c>
      <c r="J356" s="167"/>
    </row>
    <row r="357" spans="1:10">
      <c r="A357" s="234" t="str">
        <f t="shared" si="35"/>
        <v/>
      </c>
      <c r="B357" s="235" t="str">
        <f t="shared" si="36"/>
        <v/>
      </c>
      <c r="C357" s="266" t="str">
        <f t="shared" si="37"/>
        <v/>
      </c>
      <c r="D357" s="357" t="str">
        <f t="shared" si="38"/>
        <v/>
      </c>
      <c r="E357" s="358"/>
      <c r="F357" s="358"/>
      <c r="G357" s="236" t="str">
        <f t="shared" si="39"/>
        <v/>
      </c>
      <c r="H357" s="236" t="str">
        <f t="shared" si="40"/>
        <v/>
      </c>
      <c r="I357" s="236" t="str">
        <f t="shared" si="41"/>
        <v/>
      </c>
      <c r="J357" s="167"/>
    </row>
    <row r="358" spans="1:10">
      <c r="A358" s="234" t="str">
        <f t="shared" si="35"/>
        <v/>
      </c>
      <c r="B358" s="235" t="str">
        <f t="shared" si="36"/>
        <v/>
      </c>
      <c r="C358" s="266" t="str">
        <f t="shared" si="37"/>
        <v/>
      </c>
      <c r="D358" s="357" t="str">
        <f t="shared" si="38"/>
        <v/>
      </c>
      <c r="E358" s="358"/>
      <c r="F358" s="358"/>
      <c r="G358" s="236" t="str">
        <f t="shared" si="39"/>
        <v/>
      </c>
      <c r="H358" s="236" t="str">
        <f t="shared" si="40"/>
        <v/>
      </c>
      <c r="I358" s="236" t="str">
        <f t="shared" si="41"/>
        <v/>
      </c>
      <c r="J358" s="167"/>
    </row>
    <row r="359" spans="1:10">
      <c r="A359" s="234" t="str">
        <f t="shared" si="35"/>
        <v/>
      </c>
      <c r="B359" s="235" t="str">
        <f t="shared" si="36"/>
        <v/>
      </c>
      <c r="C359" s="266" t="str">
        <f t="shared" si="37"/>
        <v/>
      </c>
      <c r="D359" s="357" t="str">
        <f t="shared" si="38"/>
        <v/>
      </c>
      <c r="E359" s="358"/>
      <c r="F359" s="358"/>
      <c r="G359" s="236" t="str">
        <f t="shared" si="39"/>
        <v/>
      </c>
      <c r="H359" s="236" t="str">
        <f t="shared" si="40"/>
        <v/>
      </c>
      <c r="I359" s="236" t="str">
        <f t="shared" si="41"/>
        <v/>
      </c>
      <c r="J359" s="167"/>
    </row>
    <row r="360" spans="1:10">
      <c r="A360" s="234" t="str">
        <f t="shared" si="35"/>
        <v/>
      </c>
      <c r="B360" s="235" t="str">
        <f t="shared" si="36"/>
        <v/>
      </c>
      <c r="C360" s="266" t="str">
        <f t="shared" si="37"/>
        <v/>
      </c>
      <c r="D360" s="357" t="str">
        <f t="shared" si="38"/>
        <v/>
      </c>
      <c r="E360" s="358"/>
      <c r="F360" s="358"/>
      <c r="G360" s="236" t="str">
        <f t="shared" si="39"/>
        <v/>
      </c>
      <c r="H360" s="236" t="str">
        <f t="shared" si="40"/>
        <v/>
      </c>
      <c r="I360" s="236" t="str">
        <f t="shared" si="41"/>
        <v/>
      </c>
      <c r="J360" s="167"/>
    </row>
    <row r="361" spans="1:10">
      <c r="A361" s="234" t="str">
        <f t="shared" si="35"/>
        <v/>
      </c>
      <c r="B361" s="235" t="str">
        <f t="shared" si="36"/>
        <v/>
      </c>
      <c r="C361" s="266" t="str">
        <f t="shared" si="37"/>
        <v/>
      </c>
      <c r="D361" s="357" t="str">
        <f t="shared" si="38"/>
        <v/>
      </c>
      <c r="E361" s="358"/>
      <c r="F361" s="358"/>
      <c r="G361" s="236" t="str">
        <f t="shared" si="39"/>
        <v/>
      </c>
      <c r="H361" s="236" t="str">
        <f t="shared" si="40"/>
        <v/>
      </c>
      <c r="I361" s="236" t="str">
        <f t="shared" si="41"/>
        <v/>
      </c>
      <c r="J361" s="167"/>
    </row>
    <row r="362" spans="1:10">
      <c r="A362" s="234" t="str">
        <f t="shared" si="35"/>
        <v/>
      </c>
      <c r="B362" s="235" t="str">
        <f t="shared" si="36"/>
        <v/>
      </c>
      <c r="C362" s="266" t="str">
        <f t="shared" si="37"/>
        <v/>
      </c>
      <c r="D362" s="357" t="str">
        <f t="shared" si="38"/>
        <v/>
      </c>
      <c r="E362" s="358"/>
      <c r="F362" s="358"/>
      <c r="G362" s="236" t="str">
        <f t="shared" si="39"/>
        <v/>
      </c>
      <c r="H362" s="236" t="str">
        <f t="shared" si="40"/>
        <v/>
      </c>
      <c r="I362" s="236" t="str">
        <f t="shared" si="41"/>
        <v/>
      </c>
      <c r="J362" s="167"/>
    </row>
    <row r="363" spans="1:10">
      <c r="A363" s="234" t="str">
        <f t="shared" si="35"/>
        <v/>
      </c>
      <c r="B363" s="235" t="str">
        <f t="shared" si="36"/>
        <v/>
      </c>
      <c r="C363" s="266" t="str">
        <f t="shared" si="37"/>
        <v/>
      </c>
      <c r="D363" s="357" t="str">
        <f t="shared" si="38"/>
        <v/>
      </c>
      <c r="E363" s="358"/>
      <c r="F363" s="358"/>
      <c r="G363" s="236" t="str">
        <f t="shared" si="39"/>
        <v/>
      </c>
      <c r="H363" s="236" t="str">
        <f t="shared" si="40"/>
        <v/>
      </c>
      <c r="I363" s="236" t="str">
        <f t="shared" si="41"/>
        <v/>
      </c>
      <c r="J363" s="167"/>
    </row>
    <row r="364" spans="1:10">
      <c r="A364" s="234" t="str">
        <f t="shared" si="35"/>
        <v/>
      </c>
      <c r="B364" s="235" t="str">
        <f t="shared" si="36"/>
        <v/>
      </c>
      <c r="C364" s="266" t="str">
        <f t="shared" si="37"/>
        <v/>
      </c>
      <c r="D364" s="357" t="str">
        <f t="shared" si="38"/>
        <v/>
      </c>
      <c r="E364" s="358"/>
      <c r="F364" s="358"/>
      <c r="G364" s="236" t="str">
        <f t="shared" si="39"/>
        <v/>
      </c>
      <c r="H364" s="236" t="str">
        <f t="shared" si="40"/>
        <v/>
      </c>
      <c r="I364" s="236" t="str">
        <f t="shared" si="41"/>
        <v/>
      </c>
      <c r="J364" s="167"/>
    </row>
    <row r="365" spans="1:10">
      <c r="A365" s="234" t="str">
        <f t="shared" si="35"/>
        <v/>
      </c>
      <c r="B365" s="235" t="str">
        <f t="shared" si="36"/>
        <v/>
      </c>
      <c r="C365" s="266" t="str">
        <f t="shared" si="37"/>
        <v/>
      </c>
      <c r="D365" s="357" t="str">
        <f t="shared" si="38"/>
        <v/>
      </c>
      <c r="E365" s="358"/>
      <c r="F365" s="358"/>
      <c r="G365" s="236" t="str">
        <f t="shared" si="39"/>
        <v/>
      </c>
      <c r="H365" s="236" t="str">
        <f t="shared" si="40"/>
        <v/>
      </c>
      <c r="I365" s="236" t="str">
        <f t="shared" si="41"/>
        <v/>
      </c>
      <c r="J365" s="167"/>
    </row>
    <row r="366" spans="1:10">
      <c r="A366" s="234" t="str">
        <f t="shared" si="35"/>
        <v/>
      </c>
      <c r="B366" s="235" t="str">
        <f t="shared" si="36"/>
        <v/>
      </c>
      <c r="C366" s="266" t="str">
        <f t="shared" si="37"/>
        <v/>
      </c>
      <c r="D366" s="357" t="str">
        <f t="shared" si="38"/>
        <v/>
      </c>
      <c r="E366" s="358"/>
      <c r="F366" s="358"/>
      <c r="G366" s="236" t="str">
        <f t="shared" si="39"/>
        <v/>
      </c>
      <c r="H366" s="236" t="str">
        <f t="shared" si="40"/>
        <v/>
      </c>
      <c r="I366" s="236" t="str">
        <f t="shared" si="41"/>
        <v/>
      </c>
      <c r="J366" s="167"/>
    </row>
    <row r="367" spans="1:10">
      <c r="A367" s="234" t="str">
        <f t="shared" si="35"/>
        <v/>
      </c>
      <c r="B367" s="235" t="str">
        <f t="shared" si="36"/>
        <v/>
      </c>
      <c r="C367" s="266" t="str">
        <f t="shared" si="37"/>
        <v/>
      </c>
      <c r="D367" s="357" t="str">
        <f t="shared" si="38"/>
        <v/>
      </c>
      <c r="E367" s="358"/>
      <c r="F367" s="358"/>
      <c r="G367" s="236" t="str">
        <f t="shared" si="39"/>
        <v/>
      </c>
      <c r="H367" s="236" t="str">
        <f t="shared" si="40"/>
        <v/>
      </c>
      <c r="I367" s="236" t="str">
        <f t="shared" si="41"/>
        <v/>
      </c>
      <c r="J367" s="167"/>
    </row>
    <row r="368" spans="1:10">
      <c r="A368" s="234" t="str">
        <f t="shared" si="35"/>
        <v/>
      </c>
      <c r="B368" s="235" t="str">
        <f t="shared" si="36"/>
        <v/>
      </c>
      <c r="C368" s="266" t="str">
        <f t="shared" si="37"/>
        <v/>
      </c>
      <c r="D368" s="357" t="str">
        <f t="shared" si="38"/>
        <v/>
      </c>
      <c r="E368" s="358"/>
      <c r="F368" s="358"/>
      <c r="G368" s="236" t="str">
        <f t="shared" si="39"/>
        <v/>
      </c>
      <c r="H368" s="236" t="str">
        <f t="shared" si="40"/>
        <v/>
      </c>
      <c r="I368" s="236" t="str">
        <f t="shared" si="41"/>
        <v/>
      </c>
      <c r="J368" s="167"/>
    </row>
    <row r="369" spans="1:10">
      <c r="A369" s="234" t="str">
        <f t="shared" si="35"/>
        <v/>
      </c>
      <c r="B369" s="235" t="str">
        <f t="shared" si="36"/>
        <v/>
      </c>
      <c r="C369" s="266" t="str">
        <f t="shared" si="37"/>
        <v/>
      </c>
      <c r="D369" s="357" t="str">
        <f t="shared" si="38"/>
        <v/>
      </c>
      <c r="E369" s="358"/>
      <c r="F369" s="358"/>
      <c r="G369" s="236" t="str">
        <f t="shared" si="39"/>
        <v/>
      </c>
      <c r="H369" s="236" t="str">
        <f t="shared" si="40"/>
        <v/>
      </c>
      <c r="I369" s="236" t="str">
        <f t="shared" si="41"/>
        <v/>
      </c>
      <c r="J369" s="167"/>
    </row>
    <row r="370" spans="1:10">
      <c r="A370" s="234" t="str">
        <f t="shared" si="35"/>
        <v/>
      </c>
      <c r="B370" s="235" t="str">
        <f t="shared" si="36"/>
        <v/>
      </c>
      <c r="C370" s="266" t="str">
        <f t="shared" si="37"/>
        <v/>
      </c>
      <c r="D370" s="357" t="str">
        <f t="shared" si="38"/>
        <v/>
      </c>
      <c r="E370" s="358"/>
      <c r="F370" s="358"/>
      <c r="G370" s="236" t="str">
        <f t="shared" si="39"/>
        <v/>
      </c>
      <c r="H370" s="236" t="str">
        <f t="shared" si="40"/>
        <v/>
      </c>
      <c r="I370" s="236" t="str">
        <f t="shared" si="41"/>
        <v/>
      </c>
      <c r="J370" s="167"/>
    </row>
    <row r="371" spans="1:10">
      <c r="A371" s="234" t="str">
        <f t="shared" si="35"/>
        <v/>
      </c>
      <c r="B371" s="235" t="str">
        <f t="shared" si="36"/>
        <v/>
      </c>
      <c r="C371" s="266" t="str">
        <f t="shared" si="37"/>
        <v/>
      </c>
      <c r="D371" s="357" t="str">
        <f t="shared" si="38"/>
        <v/>
      </c>
      <c r="E371" s="358"/>
      <c r="F371" s="358"/>
      <c r="G371" s="236" t="str">
        <f t="shared" si="39"/>
        <v/>
      </c>
      <c r="H371" s="236" t="str">
        <f t="shared" si="40"/>
        <v/>
      </c>
      <c r="I371" s="236" t="str">
        <f t="shared" si="41"/>
        <v/>
      </c>
      <c r="J371" s="167"/>
    </row>
    <row r="372" spans="1:10">
      <c r="A372" s="234" t="str">
        <f t="shared" si="35"/>
        <v/>
      </c>
      <c r="B372" s="235" t="str">
        <f t="shared" si="36"/>
        <v/>
      </c>
      <c r="C372" s="266" t="str">
        <f t="shared" si="37"/>
        <v/>
      </c>
      <c r="D372" s="357" t="str">
        <f t="shared" si="38"/>
        <v/>
      </c>
      <c r="E372" s="358"/>
      <c r="F372" s="358"/>
      <c r="G372" s="236" t="str">
        <f t="shared" si="39"/>
        <v/>
      </c>
      <c r="H372" s="236" t="str">
        <f t="shared" si="40"/>
        <v/>
      </c>
      <c r="I372" s="236" t="str">
        <f t="shared" si="41"/>
        <v/>
      </c>
      <c r="J372" s="167"/>
    </row>
    <row r="373" spans="1:10">
      <c r="A373" s="234" t="str">
        <f t="shared" si="35"/>
        <v/>
      </c>
      <c r="B373" s="235" t="str">
        <f t="shared" si="36"/>
        <v/>
      </c>
      <c r="C373" s="266" t="str">
        <f t="shared" si="37"/>
        <v/>
      </c>
      <c r="D373" s="357" t="str">
        <f t="shared" si="38"/>
        <v/>
      </c>
      <c r="E373" s="358"/>
      <c r="F373" s="358"/>
      <c r="G373" s="236" t="str">
        <f t="shared" si="39"/>
        <v/>
      </c>
      <c r="H373" s="236" t="str">
        <f t="shared" si="40"/>
        <v/>
      </c>
      <c r="I373" s="236" t="str">
        <f t="shared" si="41"/>
        <v/>
      </c>
      <c r="J373" s="167"/>
    </row>
    <row r="374" spans="1:10">
      <c r="A374" s="234" t="str">
        <f t="shared" si="35"/>
        <v/>
      </c>
      <c r="B374" s="235" t="str">
        <f t="shared" si="36"/>
        <v/>
      </c>
      <c r="C374" s="266" t="str">
        <f t="shared" si="37"/>
        <v/>
      </c>
      <c r="D374" s="357" t="str">
        <f t="shared" si="38"/>
        <v/>
      </c>
      <c r="E374" s="358"/>
      <c r="F374" s="358"/>
      <c r="G374" s="236" t="str">
        <f t="shared" si="39"/>
        <v/>
      </c>
      <c r="H374" s="236" t="str">
        <f t="shared" si="40"/>
        <v/>
      </c>
      <c r="I374" s="236" t="str">
        <f t="shared" si="41"/>
        <v/>
      </c>
      <c r="J374" s="167"/>
    </row>
    <row r="375" spans="1:10">
      <c r="A375" s="234" t="str">
        <f t="shared" si="35"/>
        <v/>
      </c>
      <c r="B375" s="235" t="str">
        <f t="shared" si="36"/>
        <v/>
      </c>
      <c r="C375" s="266" t="str">
        <f t="shared" si="37"/>
        <v/>
      </c>
      <c r="D375" s="357" t="str">
        <f t="shared" si="38"/>
        <v/>
      </c>
      <c r="E375" s="358"/>
      <c r="F375" s="358"/>
      <c r="G375" s="236" t="str">
        <f t="shared" si="39"/>
        <v/>
      </c>
      <c r="H375" s="236" t="str">
        <f t="shared" si="40"/>
        <v/>
      </c>
      <c r="I375" s="236" t="str">
        <f t="shared" si="41"/>
        <v/>
      </c>
      <c r="J375" s="167"/>
    </row>
    <row r="376" spans="1:10">
      <c r="A376" s="234" t="str">
        <f t="shared" si="35"/>
        <v/>
      </c>
      <c r="B376" s="235" t="str">
        <f t="shared" si="36"/>
        <v/>
      </c>
      <c r="C376" s="266" t="str">
        <f t="shared" si="37"/>
        <v/>
      </c>
      <c r="D376" s="357" t="str">
        <f t="shared" si="38"/>
        <v/>
      </c>
      <c r="E376" s="358"/>
      <c r="F376" s="358"/>
      <c r="G376" s="236" t="str">
        <f t="shared" si="39"/>
        <v/>
      </c>
      <c r="H376" s="236" t="str">
        <f t="shared" si="40"/>
        <v/>
      </c>
      <c r="I376" s="236" t="str">
        <f t="shared" si="41"/>
        <v/>
      </c>
      <c r="J376" s="167"/>
    </row>
    <row r="377" spans="1:10">
      <c r="A377" s="234" t="str">
        <f t="shared" si="35"/>
        <v/>
      </c>
      <c r="B377" s="235" t="str">
        <f t="shared" si="36"/>
        <v/>
      </c>
      <c r="C377" s="266" t="str">
        <f t="shared" si="37"/>
        <v/>
      </c>
      <c r="D377" s="357" t="str">
        <f t="shared" si="38"/>
        <v/>
      </c>
      <c r="E377" s="358"/>
      <c r="F377" s="358"/>
      <c r="G377" s="236" t="str">
        <f t="shared" si="39"/>
        <v/>
      </c>
      <c r="H377" s="236" t="str">
        <f t="shared" si="40"/>
        <v/>
      </c>
      <c r="I377" s="236" t="str">
        <f t="shared" si="41"/>
        <v/>
      </c>
      <c r="J377" s="167"/>
    </row>
    <row r="378" spans="1:10">
      <c r="A378" s="234" t="str">
        <f t="shared" si="35"/>
        <v/>
      </c>
      <c r="B378" s="235" t="str">
        <f t="shared" si="36"/>
        <v/>
      </c>
      <c r="C378" s="266" t="str">
        <f t="shared" si="37"/>
        <v/>
      </c>
      <c r="D378" s="357" t="str">
        <f t="shared" si="38"/>
        <v/>
      </c>
      <c r="E378" s="358"/>
      <c r="F378" s="358"/>
      <c r="G378" s="236" t="str">
        <f t="shared" si="39"/>
        <v/>
      </c>
      <c r="H378" s="236" t="str">
        <f t="shared" si="40"/>
        <v/>
      </c>
      <c r="I378" s="236" t="str">
        <f t="shared" si="41"/>
        <v/>
      </c>
      <c r="J378" s="167"/>
    </row>
    <row r="379" spans="1:10">
      <c r="A379" s="234" t="str">
        <f t="shared" si="35"/>
        <v/>
      </c>
      <c r="B379" s="235" t="str">
        <f t="shared" si="36"/>
        <v/>
      </c>
      <c r="C379" s="266" t="str">
        <f t="shared" si="37"/>
        <v/>
      </c>
      <c r="D379" s="357" t="str">
        <f t="shared" si="38"/>
        <v/>
      </c>
      <c r="E379" s="358"/>
      <c r="F379" s="358"/>
      <c r="G379" s="236" t="str">
        <f t="shared" si="39"/>
        <v/>
      </c>
      <c r="H379" s="236" t="str">
        <f t="shared" si="40"/>
        <v/>
      </c>
      <c r="I379" s="236" t="str">
        <f t="shared" si="41"/>
        <v/>
      </c>
      <c r="J379" s="167"/>
    </row>
    <row r="380" spans="1:10">
      <c r="A380" s="234" t="str">
        <f t="shared" si="35"/>
        <v/>
      </c>
      <c r="B380" s="235" t="str">
        <f t="shared" si="36"/>
        <v/>
      </c>
      <c r="C380" s="266" t="str">
        <f t="shared" si="37"/>
        <v/>
      </c>
      <c r="D380" s="357" t="str">
        <f t="shared" si="38"/>
        <v/>
      </c>
      <c r="E380" s="358"/>
      <c r="F380" s="358"/>
      <c r="G380" s="236" t="str">
        <f t="shared" si="39"/>
        <v/>
      </c>
      <c r="H380" s="236" t="str">
        <f t="shared" si="40"/>
        <v/>
      </c>
      <c r="I380" s="236" t="str">
        <f t="shared" si="41"/>
        <v/>
      </c>
      <c r="J380" s="167"/>
    </row>
    <row r="381" spans="1:10">
      <c r="A381" s="234" t="str">
        <f t="shared" si="35"/>
        <v/>
      </c>
      <c r="B381" s="235" t="str">
        <f t="shared" si="36"/>
        <v/>
      </c>
      <c r="C381" s="266" t="str">
        <f t="shared" si="37"/>
        <v/>
      </c>
      <c r="D381" s="357" t="str">
        <f t="shared" si="38"/>
        <v/>
      </c>
      <c r="E381" s="358"/>
      <c r="F381" s="358"/>
      <c r="G381" s="236" t="str">
        <f t="shared" si="39"/>
        <v/>
      </c>
      <c r="H381" s="236" t="str">
        <f t="shared" si="40"/>
        <v/>
      </c>
      <c r="I381" s="236" t="str">
        <f t="shared" si="41"/>
        <v/>
      </c>
      <c r="J381" s="167"/>
    </row>
    <row r="382" spans="1:10">
      <c r="A382" s="234" t="str">
        <f t="shared" si="35"/>
        <v/>
      </c>
      <c r="B382" s="235" t="str">
        <f t="shared" si="36"/>
        <v/>
      </c>
      <c r="C382" s="266" t="str">
        <f t="shared" si="37"/>
        <v/>
      </c>
      <c r="D382" s="357" t="str">
        <f t="shared" si="38"/>
        <v/>
      </c>
      <c r="E382" s="358"/>
      <c r="F382" s="358"/>
      <c r="G382" s="236" t="str">
        <f t="shared" si="39"/>
        <v/>
      </c>
      <c r="H382" s="236" t="str">
        <f t="shared" si="40"/>
        <v/>
      </c>
      <c r="I382" s="236" t="str">
        <f t="shared" si="41"/>
        <v/>
      </c>
      <c r="J382" s="167"/>
    </row>
    <row r="383" spans="1:10">
      <c r="A383" s="234" t="str">
        <f t="shared" si="35"/>
        <v/>
      </c>
      <c r="B383" s="235" t="str">
        <f t="shared" si="36"/>
        <v/>
      </c>
      <c r="C383" s="266" t="str">
        <f t="shared" si="37"/>
        <v/>
      </c>
      <c r="D383" s="357" t="str">
        <f t="shared" si="38"/>
        <v/>
      </c>
      <c r="E383" s="358"/>
      <c r="F383" s="358"/>
      <c r="G383" s="236" t="str">
        <f t="shared" si="39"/>
        <v/>
      </c>
      <c r="H383" s="236" t="str">
        <f t="shared" si="40"/>
        <v/>
      </c>
      <c r="I383" s="236" t="str">
        <f t="shared" si="41"/>
        <v/>
      </c>
      <c r="J383" s="167"/>
    </row>
    <row r="384" spans="1:10">
      <c r="A384" s="234" t="str">
        <f t="shared" si="35"/>
        <v/>
      </c>
      <c r="B384" s="235" t="str">
        <f t="shared" si="36"/>
        <v/>
      </c>
      <c r="C384" s="266" t="str">
        <f t="shared" si="37"/>
        <v/>
      </c>
      <c r="D384" s="357" t="str">
        <f t="shared" si="38"/>
        <v/>
      </c>
      <c r="E384" s="358"/>
      <c r="F384" s="358"/>
      <c r="G384" s="236" t="str">
        <f t="shared" si="39"/>
        <v/>
      </c>
      <c r="H384" s="236" t="str">
        <f t="shared" si="40"/>
        <v/>
      </c>
      <c r="I384" s="236" t="str">
        <f t="shared" si="41"/>
        <v/>
      </c>
      <c r="J384" s="167"/>
    </row>
    <row r="385" spans="1:10">
      <c r="A385" s="234" t="str">
        <f t="shared" si="35"/>
        <v/>
      </c>
      <c r="B385" s="235" t="str">
        <f t="shared" si="36"/>
        <v/>
      </c>
      <c r="C385" s="266" t="str">
        <f t="shared" si="37"/>
        <v/>
      </c>
      <c r="D385" s="357" t="str">
        <f t="shared" si="38"/>
        <v/>
      </c>
      <c r="E385" s="358"/>
      <c r="F385" s="358"/>
      <c r="G385" s="236" t="str">
        <f t="shared" si="39"/>
        <v/>
      </c>
      <c r="H385" s="236" t="str">
        <f t="shared" si="40"/>
        <v/>
      </c>
      <c r="I385" s="236" t="str">
        <f t="shared" si="41"/>
        <v/>
      </c>
      <c r="J385" s="167"/>
    </row>
    <row r="386" spans="1:10">
      <c r="A386" s="234" t="str">
        <f t="shared" si="35"/>
        <v/>
      </c>
      <c r="B386" s="235" t="str">
        <f t="shared" si="36"/>
        <v/>
      </c>
      <c r="C386" s="266" t="str">
        <f t="shared" si="37"/>
        <v/>
      </c>
      <c r="D386" s="357" t="str">
        <f t="shared" si="38"/>
        <v/>
      </c>
      <c r="E386" s="358"/>
      <c r="F386" s="358"/>
      <c r="G386" s="236" t="str">
        <f t="shared" si="39"/>
        <v/>
      </c>
      <c r="H386" s="236" t="str">
        <f t="shared" si="40"/>
        <v/>
      </c>
      <c r="I386" s="236" t="str">
        <f t="shared" si="41"/>
        <v/>
      </c>
      <c r="J386" s="167"/>
    </row>
    <row r="387" spans="1:10">
      <c r="A387" s="234" t="str">
        <f t="shared" si="35"/>
        <v/>
      </c>
      <c r="B387" s="235" t="str">
        <f t="shared" si="36"/>
        <v/>
      </c>
      <c r="C387" s="266" t="str">
        <f t="shared" si="37"/>
        <v/>
      </c>
      <c r="D387" s="357" t="str">
        <f t="shared" si="38"/>
        <v/>
      </c>
      <c r="E387" s="358"/>
      <c r="F387" s="358"/>
      <c r="G387" s="236" t="str">
        <f t="shared" si="39"/>
        <v/>
      </c>
      <c r="H387" s="236" t="str">
        <f t="shared" si="40"/>
        <v/>
      </c>
      <c r="I387" s="236" t="str">
        <f t="shared" si="41"/>
        <v/>
      </c>
      <c r="J387" s="167"/>
    </row>
    <row r="388" spans="1:10">
      <c r="A388" s="234" t="str">
        <f t="shared" si="35"/>
        <v/>
      </c>
      <c r="B388" s="235" t="str">
        <f t="shared" si="36"/>
        <v/>
      </c>
      <c r="C388" s="266" t="str">
        <f t="shared" si="37"/>
        <v/>
      </c>
      <c r="D388" s="357" t="str">
        <f t="shared" si="38"/>
        <v/>
      </c>
      <c r="E388" s="358"/>
      <c r="F388" s="358"/>
      <c r="G388" s="236" t="str">
        <f t="shared" si="39"/>
        <v/>
      </c>
      <c r="H388" s="236" t="str">
        <f t="shared" si="40"/>
        <v/>
      </c>
      <c r="I388" s="236" t="str">
        <f t="shared" si="41"/>
        <v/>
      </c>
      <c r="J388" s="167"/>
    </row>
    <row r="389" spans="1:10">
      <c r="A389" s="234" t="str">
        <f t="shared" si="35"/>
        <v/>
      </c>
      <c r="B389" s="235" t="str">
        <f t="shared" si="36"/>
        <v/>
      </c>
      <c r="C389" s="266" t="str">
        <f t="shared" si="37"/>
        <v/>
      </c>
      <c r="D389" s="357" t="str">
        <f t="shared" si="38"/>
        <v/>
      </c>
      <c r="E389" s="358"/>
      <c r="F389" s="358"/>
      <c r="G389" s="236" t="str">
        <f t="shared" si="39"/>
        <v/>
      </c>
      <c r="H389" s="236" t="str">
        <f t="shared" si="40"/>
        <v/>
      </c>
      <c r="I389" s="236" t="str">
        <f t="shared" si="41"/>
        <v/>
      </c>
      <c r="J389" s="167"/>
    </row>
    <row r="390" spans="1:10">
      <c r="A390" s="234" t="str">
        <f t="shared" si="35"/>
        <v/>
      </c>
      <c r="B390" s="235" t="str">
        <f t="shared" si="36"/>
        <v/>
      </c>
      <c r="C390" s="266" t="str">
        <f t="shared" si="37"/>
        <v/>
      </c>
      <c r="D390" s="357" t="str">
        <f t="shared" si="38"/>
        <v/>
      </c>
      <c r="E390" s="358"/>
      <c r="F390" s="358"/>
      <c r="G390" s="236" t="str">
        <f t="shared" si="39"/>
        <v/>
      </c>
      <c r="H390" s="236" t="str">
        <f t="shared" si="40"/>
        <v/>
      </c>
      <c r="I390" s="236" t="str">
        <f t="shared" si="41"/>
        <v/>
      </c>
      <c r="J390" s="167"/>
    </row>
    <row r="391" spans="1:10">
      <c r="A391" s="234" t="str">
        <f t="shared" si="35"/>
        <v/>
      </c>
      <c r="B391" s="235" t="str">
        <f t="shared" si="36"/>
        <v/>
      </c>
      <c r="C391" s="266" t="str">
        <f t="shared" si="37"/>
        <v/>
      </c>
      <c r="D391" s="357" t="str">
        <f t="shared" si="38"/>
        <v/>
      </c>
      <c r="E391" s="358"/>
      <c r="F391" s="358"/>
      <c r="G391" s="236" t="str">
        <f t="shared" si="39"/>
        <v/>
      </c>
      <c r="H391" s="236" t="str">
        <f t="shared" si="40"/>
        <v/>
      </c>
      <c r="I391" s="236" t="str">
        <f t="shared" si="41"/>
        <v/>
      </c>
      <c r="J391" s="167"/>
    </row>
    <row r="392" spans="1:10">
      <c r="A392" s="234" t="str">
        <f t="shared" ref="A392:A455" si="42">IF(ROW()-7&lt;=筆數,VLOOKUP(ROW()-7,日記表,3,FALSE),"")</f>
        <v/>
      </c>
      <c r="B392" s="235" t="str">
        <f t="shared" ref="B392:B455" si="43">IF(ROW()-7&lt;=筆數,VLOOKUP(ROW()-7,日記表,4,FALSE),"")</f>
        <v/>
      </c>
      <c r="C392" s="266" t="str">
        <f t="shared" ref="C392:C455" si="44">IF(ROW()-7&lt;=筆數,VLOOKUP(ROW()-7,日記表,10,FALSE),"")</f>
        <v/>
      </c>
      <c r="D392" s="357" t="str">
        <f t="shared" ref="D392:D455" si="45">IF(ROW()-7&lt;=筆數,VLOOKUP(ROW()-7,日記表,12,FALSE),"")</f>
        <v/>
      </c>
      <c r="E392" s="358"/>
      <c r="F392" s="358"/>
      <c r="G392" s="236" t="str">
        <f t="shared" ref="G392:G455" si="46">IF(ROW()-7&lt;=筆數,VLOOKUP(ROW()-7,日記表,13,FALSE),"")</f>
        <v/>
      </c>
      <c r="H392" s="236" t="str">
        <f t="shared" ref="H392:H455" si="47">IF(ROW()-7&lt;=筆數,VLOOKUP(ROW()-7,日記表,14,FALSE),"")</f>
        <v/>
      </c>
      <c r="I392" s="236" t="str">
        <f t="shared" ref="I392:I455" si="48">IF(A392="","",IF(DC="借",I391+G392-H392,I391+H392-G392))</f>
        <v/>
      </c>
      <c r="J392" s="167"/>
    </row>
    <row r="393" spans="1:10">
      <c r="A393" s="234" t="str">
        <f t="shared" si="42"/>
        <v/>
      </c>
      <c r="B393" s="235" t="str">
        <f t="shared" si="43"/>
        <v/>
      </c>
      <c r="C393" s="266" t="str">
        <f t="shared" si="44"/>
        <v/>
      </c>
      <c r="D393" s="357" t="str">
        <f t="shared" si="45"/>
        <v/>
      </c>
      <c r="E393" s="358"/>
      <c r="F393" s="358"/>
      <c r="G393" s="236" t="str">
        <f t="shared" si="46"/>
        <v/>
      </c>
      <c r="H393" s="236" t="str">
        <f t="shared" si="47"/>
        <v/>
      </c>
      <c r="I393" s="236" t="str">
        <f t="shared" si="48"/>
        <v/>
      </c>
      <c r="J393" s="167"/>
    </row>
    <row r="394" spans="1:10">
      <c r="A394" s="234" t="str">
        <f t="shared" si="42"/>
        <v/>
      </c>
      <c r="B394" s="235" t="str">
        <f t="shared" si="43"/>
        <v/>
      </c>
      <c r="C394" s="266" t="str">
        <f t="shared" si="44"/>
        <v/>
      </c>
      <c r="D394" s="357" t="str">
        <f t="shared" si="45"/>
        <v/>
      </c>
      <c r="E394" s="358"/>
      <c r="F394" s="358"/>
      <c r="G394" s="236" t="str">
        <f t="shared" si="46"/>
        <v/>
      </c>
      <c r="H394" s="236" t="str">
        <f t="shared" si="47"/>
        <v/>
      </c>
      <c r="I394" s="236" t="str">
        <f t="shared" si="48"/>
        <v/>
      </c>
      <c r="J394" s="167"/>
    </row>
    <row r="395" spans="1:10">
      <c r="A395" s="234" t="str">
        <f t="shared" si="42"/>
        <v/>
      </c>
      <c r="B395" s="235" t="str">
        <f t="shared" si="43"/>
        <v/>
      </c>
      <c r="C395" s="266" t="str">
        <f t="shared" si="44"/>
        <v/>
      </c>
      <c r="D395" s="357" t="str">
        <f t="shared" si="45"/>
        <v/>
      </c>
      <c r="E395" s="358"/>
      <c r="F395" s="358"/>
      <c r="G395" s="236" t="str">
        <f t="shared" si="46"/>
        <v/>
      </c>
      <c r="H395" s="236" t="str">
        <f t="shared" si="47"/>
        <v/>
      </c>
      <c r="I395" s="236" t="str">
        <f t="shared" si="48"/>
        <v/>
      </c>
      <c r="J395" s="167"/>
    </row>
    <row r="396" spans="1:10">
      <c r="A396" s="234" t="str">
        <f t="shared" si="42"/>
        <v/>
      </c>
      <c r="B396" s="235" t="str">
        <f t="shared" si="43"/>
        <v/>
      </c>
      <c r="C396" s="266" t="str">
        <f t="shared" si="44"/>
        <v/>
      </c>
      <c r="D396" s="357" t="str">
        <f t="shared" si="45"/>
        <v/>
      </c>
      <c r="E396" s="358"/>
      <c r="F396" s="358"/>
      <c r="G396" s="236" t="str">
        <f t="shared" si="46"/>
        <v/>
      </c>
      <c r="H396" s="236" t="str">
        <f t="shared" si="47"/>
        <v/>
      </c>
      <c r="I396" s="236" t="str">
        <f t="shared" si="48"/>
        <v/>
      </c>
      <c r="J396" s="167"/>
    </row>
    <row r="397" spans="1:10">
      <c r="A397" s="234" t="str">
        <f t="shared" si="42"/>
        <v/>
      </c>
      <c r="B397" s="235" t="str">
        <f t="shared" si="43"/>
        <v/>
      </c>
      <c r="C397" s="266" t="str">
        <f t="shared" si="44"/>
        <v/>
      </c>
      <c r="D397" s="357" t="str">
        <f t="shared" si="45"/>
        <v/>
      </c>
      <c r="E397" s="358"/>
      <c r="F397" s="358"/>
      <c r="G397" s="236" t="str">
        <f t="shared" si="46"/>
        <v/>
      </c>
      <c r="H397" s="236" t="str">
        <f t="shared" si="47"/>
        <v/>
      </c>
      <c r="I397" s="236" t="str">
        <f t="shared" si="48"/>
        <v/>
      </c>
      <c r="J397" s="167"/>
    </row>
    <row r="398" spans="1:10">
      <c r="A398" s="234" t="str">
        <f t="shared" si="42"/>
        <v/>
      </c>
      <c r="B398" s="235" t="str">
        <f t="shared" si="43"/>
        <v/>
      </c>
      <c r="C398" s="266" t="str">
        <f t="shared" si="44"/>
        <v/>
      </c>
      <c r="D398" s="357" t="str">
        <f t="shared" si="45"/>
        <v/>
      </c>
      <c r="E398" s="358"/>
      <c r="F398" s="358"/>
      <c r="G398" s="236" t="str">
        <f t="shared" si="46"/>
        <v/>
      </c>
      <c r="H398" s="236" t="str">
        <f t="shared" si="47"/>
        <v/>
      </c>
      <c r="I398" s="236" t="str">
        <f t="shared" si="48"/>
        <v/>
      </c>
      <c r="J398" s="167"/>
    </row>
    <row r="399" spans="1:10">
      <c r="A399" s="234" t="str">
        <f t="shared" si="42"/>
        <v/>
      </c>
      <c r="B399" s="235" t="str">
        <f t="shared" si="43"/>
        <v/>
      </c>
      <c r="C399" s="266" t="str">
        <f t="shared" si="44"/>
        <v/>
      </c>
      <c r="D399" s="357" t="str">
        <f t="shared" si="45"/>
        <v/>
      </c>
      <c r="E399" s="358"/>
      <c r="F399" s="358"/>
      <c r="G399" s="236" t="str">
        <f t="shared" si="46"/>
        <v/>
      </c>
      <c r="H399" s="236" t="str">
        <f t="shared" si="47"/>
        <v/>
      </c>
      <c r="I399" s="236" t="str">
        <f t="shared" si="48"/>
        <v/>
      </c>
      <c r="J399" s="167"/>
    </row>
    <row r="400" spans="1:10">
      <c r="A400" s="234" t="str">
        <f t="shared" si="42"/>
        <v/>
      </c>
      <c r="B400" s="235" t="str">
        <f t="shared" si="43"/>
        <v/>
      </c>
      <c r="C400" s="266" t="str">
        <f t="shared" si="44"/>
        <v/>
      </c>
      <c r="D400" s="357" t="str">
        <f t="shared" si="45"/>
        <v/>
      </c>
      <c r="E400" s="358"/>
      <c r="F400" s="358"/>
      <c r="G400" s="236" t="str">
        <f t="shared" si="46"/>
        <v/>
      </c>
      <c r="H400" s="236" t="str">
        <f t="shared" si="47"/>
        <v/>
      </c>
      <c r="I400" s="236" t="str">
        <f t="shared" si="48"/>
        <v/>
      </c>
      <c r="J400" s="167"/>
    </row>
    <row r="401" spans="1:10">
      <c r="A401" s="234" t="str">
        <f t="shared" si="42"/>
        <v/>
      </c>
      <c r="B401" s="235" t="str">
        <f t="shared" si="43"/>
        <v/>
      </c>
      <c r="C401" s="266" t="str">
        <f t="shared" si="44"/>
        <v/>
      </c>
      <c r="D401" s="357" t="str">
        <f t="shared" si="45"/>
        <v/>
      </c>
      <c r="E401" s="358"/>
      <c r="F401" s="358"/>
      <c r="G401" s="236" t="str">
        <f t="shared" si="46"/>
        <v/>
      </c>
      <c r="H401" s="236" t="str">
        <f t="shared" si="47"/>
        <v/>
      </c>
      <c r="I401" s="236" t="str">
        <f t="shared" si="48"/>
        <v/>
      </c>
      <c r="J401" s="167"/>
    </row>
    <row r="402" spans="1:10">
      <c r="A402" s="234" t="str">
        <f t="shared" si="42"/>
        <v/>
      </c>
      <c r="B402" s="235" t="str">
        <f t="shared" si="43"/>
        <v/>
      </c>
      <c r="C402" s="266" t="str">
        <f t="shared" si="44"/>
        <v/>
      </c>
      <c r="D402" s="357" t="str">
        <f t="shared" si="45"/>
        <v/>
      </c>
      <c r="E402" s="358"/>
      <c r="F402" s="358"/>
      <c r="G402" s="236" t="str">
        <f t="shared" si="46"/>
        <v/>
      </c>
      <c r="H402" s="236" t="str">
        <f t="shared" si="47"/>
        <v/>
      </c>
      <c r="I402" s="236" t="str">
        <f t="shared" si="48"/>
        <v/>
      </c>
      <c r="J402" s="167"/>
    </row>
    <row r="403" spans="1:10">
      <c r="A403" s="234" t="str">
        <f t="shared" si="42"/>
        <v/>
      </c>
      <c r="B403" s="235" t="str">
        <f t="shared" si="43"/>
        <v/>
      </c>
      <c r="C403" s="266" t="str">
        <f t="shared" si="44"/>
        <v/>
      </c>
      <c r="D403" s="357" t="str">
        <f t="shared" si="45"/>
        <v/>
      </c>
      <c r="E403" s="358"/>
      <c r="F403" s="358"/>
      <c r="G403" s="236" t="str">
        <f t="shared" si="46"/>
        <v/>
      </c>
      <c r="H403" s="236" t="str">
        <f t="shared" si="47"/>
        <v/>
      </c>
      <c r="I403" s="236" t="str">
        <f t="shared" si="48"/>
        <v/>
      </c>
      <c r="J403" s="167"/>
    </row>
    <row r="404" spans="1:10">
      <c r="A404" s="234" t="str">
        <f t="shared" si="42"/>
        <v/>
      </c>
      <c r="B404" s="235" t="str">
        <f t="shared" si="43"/>
        <v/>
      </c>
      <c r="C404" s="266" t="str">
        <f t="shared" si="44"/>
        <v/>
      </c>
      <c r="D404" s="357" t="str">
        <f t="shared" si="45"/>
        <v/>
      </c>
      <c r="E404" s="358"/>
      <c r="F404" s="358"/>
      <c r="G404" s="236" t="str">
        <f t="shared" si="46"/>
        <v/>
      </c>
      <c r="H404" s="236" t="str">
        <f t="shared" si="47"/>
        <v/>
      </c>
      <c r="I404" s="236" t="str">
        <f t="shared" si="48"/>
        <v/>
      </c>
      <c r="J404" s="167"/>
    </row>
    <row r="405" spans="1:10">
      <c r="A405" s="234" t="str">
        <f t="shared" si="42"/>
        <v/>
      </c>
      <c r="B405" s="235" t="str">
        <f t="shared" si="43"/>
        <v/>
      </c>
      <c r="C405" s="266" t="str">
        <f t="shared" si="44"/>
        <v/>
      </c>
      <c r="D405" s="357" t="str">
        <f t="shared" si="45"/>
        <v/>
      </c>
      <c r="E405" s="358"/>
      <c r="F405" s="358"/>
      <c r="G405" s="236" t="str">
        <f t="shared" si="46"/>
        <v/>
      </c>
      <c r="H405" s="236" t="str">
        <f t="shared" si="47"/>
        <v/>
      </c>
      <c r="I405" s="236" t="str">
        <f t="shared" si="48"/>
        <v/>
      </c>
      <c r="J405" s="167"/>
    </row>
    <row r="406" spans="1:10">
      <c r="A406" s="234" t="str">
        <f t="shared" si="42"/>
        <v/>
      </c>
      <c r="B406" s="235" t="str">
        <f t="shared" si="43"/>
        <v/>
      </c>
      <c r="C406" s="266" t="str">
        <f t="shared" si="44"/>
        <v/>
      </c>
      <c r="D406" s="357" t="str">
        <f t="shared" si="45"/>
        <v/>
      </c>
      <c r="E406" s="358"/>
      <c r="F406" s="358"/>
      <c r="G406" s="236" t="str">
        <f t="shared" si="46"/>
        <v/>
      </c>
      <c r="H406" s="236" t="str">
        <f t="shared" si="47"/>
        <v/>
      </c>
      <c r="I406" s="236" t="str">
        <f t="shared" si="48"/>
        <v/>
      </c>
      <c r="J406" s="167"/>
    </row>
    <row r="407" spans="1:10">
      <c r="A407" s="234" t="str">
        <f t="shared" si="42"/>
        <v/>
      </c>
      <c r="B407" s="235" t="str">
        <f t="shared" si="43"/>
        <v/>
      </c>
      <c r="C407" s="266" t="str">
        <f t="shared" si="44"/>
        <v/>
      </c>
      <c r="D407" s="357" t="str">
        <f t="shared" si="45"/>
        <v/>
      </c>
      <c r="E407" s="358"/>
      <c r="F407" s="358"/>
      <c r="G407" s="236" t="str">
        <f t="shared" si="46"/>
        <v/>
      </c>
      <c r="H407" s="236" t="str">
        <f t="shared" si="47"/>
        <v/>
      </c>
      <c r="I407" s="236" t="str">
        <f t="shared" si="48"/>
        <v/>
      </c>
      <c r="J407" s="167"/>
    </row>
    <row r="408" spans="1:10">
      <c r="A408" s="234" t="str">
        <f t="shared" si="42"/>
        <v/>
      </c>
      <c r="B408" s="235" t="str">
        <f t="shared" si="43"/>
        <v/>
      </c>
      <c r="C408" s="266" t="str">
        <f t="shared" si="44"/>
        <v/>
      </c>
      <c r="D408" s="357" t="str">
        <f t="shared" si="45"/>
        <v/>
      </c>
      <c r="E408" s="358"/>
      <c r="F408" s="358"/>
      <c r="G408" s="236" t="str">
        <f t="shared" si="46"/>
        <v/>
      </c>
      <c r="H408" s="236" t="str">
        <f t="shared" si="47"/>
        <v/>
      </c>
      <c r="I408" s="236" t="str">
        <f t="shared" si="48"/>
        <v/>
      </c>
      <c r="J408" s="167"/>
    </row>
    <row r="409" spans="1:10">
      <c r="A409" s="234" t="str">
        <f t="shared" si="42"/>
        <v/>
      </c>
      <c r="B409" s="235" t="str">
        <f t="shared" si="43"/>
        <v/>
      </c>
      <c r="C409" s="266" t="str">
        <f t="shared" si="44"/>
        <v/>
      </c>
      <c r="D409" s="357" t="str">
        <f t="shared" si="45"/>
        <v/>
      </c>
      <c r="E409" s="358"/>
      <c r="F409" s="358"/>
      <c r="G409" s="236" t="str">
        <f t="shared" si="46"/>
        <v/>
      </c>
      <c r="H409" s="236" t="str">
        <f t="shared" si="47"/>
        <v/>
      </c>
      <c r="I409" s="236" t="str">
        <f t="shared" si="48"/>
        <v/>
      </c>
      <c r="J409" s="167"/>
    </row>
    <row r="410" spans="1:10">
      <c r="A410" s="234" t="str">
        <f t="shared" si="42"/>
        <v/>
      </c>
      <c r="B410" s="235" t="str">
        <f t="shared" si="43"/>
        <v/>
      </c>
      <c r="C410" s="266" t="str">
        <f t="shared" si="44"/>
        <v/>
      </c>
      <c r="D410" s="357" t="str">
        <f t="shared" si="45"/>
        <v/>
      </c>
      <c r="E410" s="358"/>
      <c r="F410" s="358"/>
      <c r="G410" s="236" t="str">
        <f t="shared" si="46"/>
        <v/>
      </c>
      <c r="H410" s="236" t="str">
        <f t="shared" si="47"/>
        <v/>
      </c>
      <c r="I410" s="236" t="str">
        <f t="shared" si="48"/>
        <v/>
      </c>
      <c r="J410" s="167"/>
    </row>
    <row r="411" spans="1:10">
      <c r="A411" s="234" t="str">
        <f t="shared" si="42"/>
        <v/>
      </c>
      <c r="B411" s="235" t="str">
        <f t="shared" si="43"/>
        <v/>
      </c>
      <c r="C411" s="266" t="str">
        <f t="shared" si="44"/>
        <v/>
      </c>
      <c r="D411" s="357" t="str">
        <f t="shared" si="45"/>
        <v/>
      </c>
      <c r="E411" s="358"/>
      <c r="F411" s="358"/>
      <c r="G411" s="236" t="str">
        <f t="shared" si="46"/>
        <v/>
      </c>
      <c r="H411" s="236" t="str">
        <f t="shared" si="47"/>
        <v/>
      </c>
      <c r="I411" s="236" t="str">
        <f t="shared" si="48"/>
        <v/>
      </c>
      <c r="J411" s="167"/>
    </row>
    <row r="412" spans="1:10">
      <c r="A412" s="234" t="str">
        <f t="shared" si="42"/>
        <v/>
      </c>
      <c r="B412" s="235" t="str">
        <f t="shared" si="43"/>
        <v/>
      </c>
      <c r="C412" s="266" t="str">
        <f t="shared" si="44"/>
        <v/>
      </c>
      <c r="D412" s="357" t="str">
        <f t="shared" si="45"/>
        <v/>
      </c>
      <c r="E412" s="358"/>
      <c r="F412" s="358"/>
      <c r="G412" s="236" t="str">
        <f t="shared" si="46"/>
        <v/>
      </c>
      <c r="H412" s="236" t="str">
        <f t="shared" si="47"/>
        <v/>
      </c>
      <c r="I412" s="236" t="str">
        <f t="shared" si="48"/>
        <v/>
      </c>
      <c r="J412" s="167"/>
    </row>
    <row r="413" spans="1:10">
      <c r="A413" s="234" t="str">
        <f t="shared" si="42"/>
        <v/>
      </c>
      <c r="B413" s="235" t="str">
        <f t="shared" si="43"/>
        <v/>
      </c>
      <c r="C413" s="266" t="str">
        <f t="shared" si="44"/>
        <v/>
      </c>
      <c r="D413" s="357" t="str">
        <f t="shared" si="45"/>
        <v/>
      </c>
      <c r="E413" s="358"/>
      <c r="F413" s="358"/>
      <c r="G413" s="236" t="str">
        <f t="shared" si="46"/>
        <v/>
      </c>
      <c r="H413" s="236" t="str">
        <f t="shared" si="47"/>
        <v/>
      </c>
      <c r="I413" s="236" t="str">
        <f t="shared" si="48"/>
        <v/>
      </c>
      <c r="J413" s="167"/>
    </row>
    <row r="414" spans="1:10">
      <c r="A414" s="234" t="str">
        <f t="shared" si="42"/>
        <v/>
      </c>
      <c r="B414" s="235" t="str">
        <f t="shared" si="43"/>
        <v/>
      </c>
      <c r="C414" s="266" t="str">
        <f t="shared" si="44"/>
        <v/>
      </c>
      <c r="D414" s="357" t="str">
        <f t="shared" si="45"/>
        <v/>
      </c>
      <c r="E414" s="358"/>
      <c r="F414" s="358"/>
      <c r="G414" s="236" t="str">
        <f t="shared" si="46"/>
        <v/>
      </c>
      <c r="H414" s="236" t="str">
        <f t="shared" si="47"/>
        <v/>
      </c>
      <c r="I414" s="236" t="str">
        <f t="shared" si="48"/>
        <v/>
      </c>
      <c r="J414" s="167"/>
    </row>
    <row r="415" spans="1:10">
      <c r="A415" s="234" t="str">
        <f t="shared" si="42"/>
        <v/>
      </c>
      <c r="B415" s="235" t="str">
        <f t="shared" si="43"/>
        <v/>
      </c>
      <c r="C415" s="266" t="str">
        <f t="shared" si="44"/>
        <v/>
      </c>
      <c r="D415" s="357" t="str">
        <f t="shared" si="45"/>
        <v/>
      </c>
      <c r="E415" s="358"/>
      <c r="F415" s="358"/>
      <c r="G415" s="236" t="str">
        <f t="shared" si="46"/>
        <v/>
      </c>
      <c r="H415" s="236" t="str">
        <f t="shared" si="47"/>
        <v/>
      </c>
      <c r="I415" s="236" t="str">
        <f t="shared" si="48"/>
        <v/>
      </c>
      <c r="J415" s="167"/>
    </row>
    <row r="416" spans="1:10">
      <c r="A416" s="234" t="str">
        <f t="shared" si="42"/>
        <v/>
      </c>
      <c r="B416" s="235" t="str">
        <f t="shared" si="43"/>
        <v/>
      </c>
      <c r="C416" s="266" t="str">
        <f t="shared" si="44"/>
        <v/>
      </c>
      <c r="D416" s="357" t="str">
        <f t="shared" si="45"/>
        <v/>
      </c>
      <c r="E416" s="358"/>
      <c r="F416" s="358"/>
      <c r="G416" s="236" t="str">
        <f t="shared" si="46"/>
        <v/>
      </c>
      <c r="H416" s="236" t="str">
        <f t="shared" si="47"/>
        <v/>
      </c>
      <c r="I416" s="236" t="str">
        <f t="shared" si="48"/>
        <v/>
      </c>
      <c r="J416" s="167"/>
    </row>
    <row r="417" spans="1:10">
      <c r="A417" s="234" t="str">
        <f t="shared" si="42"/>
        <v/>
      </c>
      <c r="B417" s="235" t="str">
        <f t="shared" si="43"/>
        <v/>
      </c>
      <c r="C417" s="266" t="str">
        <f t="shared" si="44"/>
        <v/>
      </c>
      <c r="D417" s="357" t="str">
        <f t="shared" si="45"/>
        <v/>
      </c>
      <c r="E417" s="358"/>
      <c r="F417" s="358"/>
      <c r="G417" s="236" t="str">
        <f t="shared" si="46"/>
        <v/>
      </c>
      <c r="H417" s="236" t="str">
        <f t="shared" si="47"/>
        <v/>
      </c>
      <c r="I417" s="236" t="str">
        <f t="shared" si="48"/>
        <v/>
      </c>
      <c r="J417" s="167"/>
    </row>
    <row r="418" spans="1:10">
      <c r="A418" s="234" t="str">
        <f t="shared" si="42"/>
        <v/>
      </c>
      <c r="B418" s="235" t="str">
        <f t="shared" si="43"/>
        <v/>
      </c>
      <c r="C418" s="266" t="str">
        <f t="shared" si="44"/>
        <v/>
      </c>
      <c r="D418" s="357" t="str">
        <f t="shared" si="45"/>
        <v/>
      </c>
      <c r="E418" s="358"/>
      <c r="F418" s="358"/>
      <c r="G418" s="236" t="str">
        <f t="shared" si="46"/>
        <v/>
      </c>
      <c r="H418" s="236" t="str">
        <f t="shared" si="47"/>
        <v/>
      </c>
      <c r="I418" s="236" t="str">
        <f t="shared" si="48"/>
        <v/>
      </c>
      <c r="J418" s="167"/>
    </row>
    <row r="419" spans="1:10">
      <c r="A419" s="234" t="str">
        <f t="shared" si="42"/>
        <v/>
      </c>
      <c r="B419" s="235" t="str">
        <f t="shared" si="43"/>
        <v/>
      </c>
      <c r="C419" s="266" t="str">
        <f t="shared" si="44"/>
        <v/>
      </c>
      <c r="D419" s="357" t="str">
        <f t="shared" si="45"/>
        <v/>
      </c>
      <c r="E419" s="358"/>
      <c r="F419" s="358"/>
      <c r="G419" s="236" t="str">
        <f t="shared" si="46"/>
        <v/>
      </c>
      <c r="H419" s="236" t="str">
        <f t="shared" si="47"/>
        <v/>
      </c>
      <c r="I419" s="236" t="str">
        <f t="shared" si="48"/>
        <v/>
      </c>
      <c r="J419" s="167"/>
    </row>
    <row r="420" spans="1:10">
      <c r="A420" s="234" t="str">
        <f t="shared" si="42"/>
        <v/>
      </c>
      <c r="B420" s="235" t="str">
        <f t="shared" si="43"/>
        <v/>
      </c>
      <c r="C420" s="266" t="str">
        <f t="shared" si="44"/>
        <v/>
      </c>
      <c r="D420" s="357" t="str">
        <f t="shared" si="45"/>
        <v/>
      </c>
      <c r="E420" s="358"/>
      <c r="F420" s="358"/>
      <c r="G420" s="236" t="str">
        <f t="shared" si="46"/>
        <v/>
      </c>
      <c r="H420" s="236" t="str">
        <f t="shared" si="47"/>
        <v/>
      </c>
      <c r="I420" s="236" t="str">
        <f t="shared" si="48"/>
        <v/>
      </c>
      <c r="J420" s="167"/>
    </row>
    <row r="421" spans="1:10">
      <c r="A421" s="234" t="str">
        <f t="shared" si="42"/>
        <v/>
      </c>
      <c r="B421" s="235" t="str">
        <f t="shared" si="43"/>
        <v/>
      </c>
      <c r="C421" s="266" t="str">
        <f t="shared" si="44"/>
        <v/>
      </c>
      <c r="D421" s="357" t="str">
        <f t="shared" si="45"/>
        <v/>
      </c>
      <c r="E421" s="358"/>
      <c r="F421" s="358"/>
      <c r="G421" s="236" t="str">
        <f t="shared" si="46"/>
        <v/>
      </c>
      <c r="H421" s="236" t="str">
        <f t="shared" si="47"/>
        <v/>
      </c>
      <c r="I421" s="236" t="str">
        <f t="shared" si="48"/>
        <v/>
      </c>
      <c r="J421" s="167"/>
    </row>
    <row r="422" spans="1:10">
      <c r="A422" s="234" t="str">
        <f t="shared" si="42"/>
        <v/>
      </c>
      <c r="B422" s="235" t="str">
        <f t="shared" si="43"/>
        <v/>
      </c>
      <c r="C422" s="266" t="str">
        <f t="shared" si="44"/>
        <v/>
      </c>
      <c r="D422" s="357" t="str">
        <f t="shared" si="45"/>
        <v/>
      </c>
      <c r="E422" s="358"/>
      <c r="F422" s="358"/>
      <c r="G422" s="236" t="str">
        <f t="shared" si="46"/>
        <v/>
      </c>
      <c r="H422" s="236" t="str">
        <f t="shared" si="47"/>
        <v/>
      </c>
      <c r="I422" s="236" t="str">
        <f t="shared" si="48"/>
        <v/>
      </c>
      <c r="J422" s="167"/>
    </row>
    <row r="423" spans="1:10">
      <c r="A423" s="234" t="str">
        <f t="shared" si="42"/>
        <v/>
      </c>
      <c r="B423" s="235" t="str">
        <f t="shared" si="43"/>
        <v/>
      </c>
      <c r="C423" s="266" t="str">
        <f t="shared" si="44"/>
        <v/>
      </c>
      <c r="D423" s="357" t="str">
        <f t="shared" si="45"/>
        <v/>
      </c>
      <c r="E423" s="358"/>
      <c r="F423" s="358"/>
      <c r="G423" s="236" t="str">
        <f t="shared" si="46"/>
        <v/>
      </c>
      <c r="H423" s="236" t="str">
        <f t="shared" si="47"/>
        <v/>
      </c>
      <c r="I423" s="236" t="str">
        <f t="shared" si="48"/>
        <v/>
      </c>
      <c r="J423" s="167"/>
    </row>
    <row r="424" spans="1:10">
      <c r="A424" s="234" t="str">
        <f t="shared" si="42"/>
        <v/>
      </c>
      <c r="B424" s="235" t="str">
        <f t="shared" si="43"/>
        <v/>
      </c>
      <c r="C424" s="266" t="str">
        <f t="shared" si="44"/>
        <v/>
      </c>
      <c r="D424" s="357" t="str">
        <f t="shared" si="45"/>
        <v/>
      </c>
      <c r="E424" s="358"/>
      <c r="F424" s="358"/>
      <c r="G424" s="236" t="str">
        <f t="shared" si="46"/>
        <v/>
      </c>
      <c r="H424" s="236" t="str">
        <f t="shared" si="47"/>
        <v/>
      </c>
      <c r="I424" s="236" t="str">
        <f t="shared" si="48"/>
        <v/>
      </c>
      <c r="J424" s="167"/>
    </row>
    <row r="425" spans="1:10">
      <c r="A425" s="234" t="str">
        <f t="shared" si="42"/>
        <v/>
      </c>
      <c r="B425" s="235" t="str">
        <f t="shared" si="43"/>
        <v/>
      </c>
      <c r="C425" s="266" t="str">
        <f t="shared" si="44"/>
        <v/>
      </c>
      <c r="D425" s="357" t="str">
        <f t="shared" si="45"/>
        <v/>
      </c>
      <c r="E425" s="358"/>
      <c r="F425" s="358"/>
      <c r="G425" s="236" t="str">
        <f t="shared" si="46"/>
        <v/>
      </c>
      <c r="H425" s="236" t="str">
        <f t="shared" si="47"/>
        <v/>
      </c>
      <c r="I425" s="236" t="str">
        <f t="shared" si="48"/>
        <v/>
      </c>
      <c r="J425" s="167"/>
    </row>
    <row r="426" spans="1:10">
      <c r="A426" s="234" t="str">
        <f t="shared" si="42"/>
        <v/>
      </c>
      <c r="B426" s="235" t="str">
        <f t="shared" si="43"/>
        <v/>
      </c>
      <c r="C426" s="266" t="str">
        <f t="shared" si="44"/>
        <v/>
      </c>
      <c r="D426" s="357" t="str">
        <f t="shared" si="45"/>
        <v/>
      </c>
      <c r="E426" s="358"/>
      <c r="F426" s="358"/>
      <c r="G426" s="236" t="str">
        <f t="shared" si="46"/>
        <v/>
      </c>
      <c r="H426" s="236" t="str">
        <f t="shared" si="47"/>
        <v/>
      </c>
      <c r="I426" s="236" t="str">
        <f t="shared" si="48"/>
        <v/>
      </c>
      <c r="J426" s="167"/>
    </row>
    <row r="427" spans="1:10">
      <c r="A427" s="234" t="str">
        <f t="shared" si="42"/>
        <v/>
      </c>
      <c r="B427" s="235" t="str">
        <f t="shared" si="43"/>
        <v/>
      </c>
      <c r="C427" s="266" t="str">
        <f t="shared" si="44"/>
        <v/>
      </c>
      <c r="D427" s="357" t="str">
        <f t="shared" si="45"/>
        <v/>
      </c>
      <c r="E427" s="358"/>
      <c r="F427" s="358"/>
      <c r="G427" s="236" t="str">
        <f t="shared" si="46"/>
        <v/>
      </c>
      <c r="H427" s="236" t="str">
        <f t="shared" si="47"/>
        <v/>
      </c>
      <c r="I427" s="236" t="str">
        <f t="shared" si="48"/>
        <v/>
      </c>
      <c r="J427" s="167"/>
    </row>
    <row r="428" spans="1:10">
      <c r="A428" s="234" t="str">
        <f t="shared" si="42"/>
        <v/>
      </c>
      <c r="B428" s="235" t="str">
        <f t="shared" si="43"/>
        <v/>
      </c>
      <c r="C428" s="266" t="str">
        <f t="shared" si="44"/>
        <v/>
      </c>
      <c r="D428" s="357" t="str">
        <f t="shared" si="45"/>
        <v/>
      </c>
      <c r="E428" s="358"/>
      <c r="F428" s="358"/>
      <c r="G428" s="236" t="str">
        <f t="shared" si="46"/>
        <v/>
      </c>
      <c r="H428" s="236" t="str">
        <f t="shared" si="47"/>
        <v/>
      </c>
      <c r="I428" s="236" t="str">
        <f t="shared" si="48"/>
        <v/>
      </c>
      <c r="J428" s="167"/>
    </row>
    <row r="429" spans="1:10">
      <c r="A429" s="234" t="str">
        <f t="shared" si="42"/>
        <v/>
      </c>
      <c r="B429" s="235" t="str">
        <f t="shared" si="43"/>
        <v/>
      </c>
      <c r="C429" s="266" t="str">
        <f t="shared" si="44"/>
        <v/>
      </c>
      <c r="D429" s="357" t="str">
        <f t="shared" si="45"/>
        <v/>
      </c>
      <c r="E429" s="358"/>
      <c r="F429" s="358"/>
      <c r="G429" s="236" t="str">
        <f t="shared" si="46"/>
        <v/>
      </c>
      <c r="H429" s="236" t="str">
        <f t="shared" si="47"/>
        <v/>
      </c>
      <c r="I429" s="236" t="str">
        <f t="shared" si="48"/>
        <v/>
      </c>
      <c r="J429" s="167"/>
    </row>
    <row r="430" spans="1:10">
      <c r="A430" s="234" t="str">
        <f t="shared" si="42"/>
        <v/>
      </c>
      <c r="B430" s="235" t="str">
        <f t="shared" si="43"/>
        <v/>
      </c>
      <c r="C430" s="266" t="str">
        <f t="shared" si="44"/>
        <v/>
      </c>
      <c r="D430" s="357" t="str">
        <f t="shared" si="45"/>
        <v/>
      </c>
      <c r="E430" s="358"/>
      <c r="F430" s="358"/>
      <c r="G430" s="236" t="str">
        <f t="shared" si="46"/>
        <v/>
      </c>
      <c r="H430" s="236" t="str">
        <f t="shared" si="47"/>
        <v/>
      </c>
      <c r="I430" s="236" t="str">
        <f t="shared" si="48"/>
        <v/>
      </c>
      <c r="J430" s="167"/>
    </row>
    <row r="431" spans="1:10">
      <c r="A431" s="234" t="str">
        <f t="shared" si="42"/>
        <v/>
      </c>
      <c r="B431" s="235" t="str">
        <f t="shared" si="43"/>
        <v/>
      </c>
      <c r="C431" s="266" t="str">
        <f t="shared" si="44"/>
        <v/>
      </c>
      <c r="D431" s="357" t="str">
        <f t="shared" si="45"/>
        <v/>
      </c>
      <c r="E431" s="358"/>
      <c r="F431" s="358"/>
      <c r="G431" s="236" t="str">
        <f t="shared" si="46"/>
        <v/>
      </c>
      <c r="H431" s="236" t="str">
        <f t="shared" si="47"/>
        <v/>
      </c>
      <c r="I431" s="236" t="str">
        <f t="shared" si="48"/>
        <v/>
      </c>
      <c r="J431" s="167"/>
    </row>
    <row r="432" spans="1:10">
      <c r="A432" s="234" t="str">
        <f t="shared" si="42"/>
        <v/>
      </c>
      <c r="B432" s="235" t="str">
        <f t="shared" si="43"/>
        <v/>
      </c>
      <c r="C432" s="266" t="str">
        <f t="shared" si="44"/>
        <v/>
      </c>
      <c r="D432" s="357" t="str">
        <f t="shared" si="45"/>
        <v/>
      </c>
      <c r="E432" s="358"/>
      <c r="F432" s="358"/>
      <c r="G432" s="236" t="str">
        <f t="shared" si="46"/>
        <v/>
      </c>
      <c r="H432" s="236" t="str">
        <f t="shared" si="47"/>
        <v/>
      </c>
      <c r="I432" s="236" t="str">
        <f t="shared" si="48"/>
        <v/>
      </c>
      <c r="J432" s="167"/>
    </row>
    <row r="433" spans="1:10">
      <c r="A433" s="234" t="str">
        <f t="shared" si="42"/>
        <v/>
      </c>
      <c r="B433" s="235" t="str">
        <f t="shared" si="43"/>
        <v/>
      </c>
      <c r="C433" s="266" t="str">
        <f t="shared" si="44"/>
        <v/>
      </c>
      <c r="D433" s="357" t="str">
        <f t="shared" si="45"/>
        <v/>
      </c>
      <c r="E433" s="358"/>
      <c r="F433" s="358"/>
      <c r="G433" s="236" t="str">
        <f t="shared" si="46"/>
        <v/>
      </c>
      <c r="H433" s="236" t="str">
        <f t="shared" si="47"/>
        <v/>
      </c>
      <c r="I433" s="236" t="str">
        <f t="shared" si="48"/>
        <v/>
      </c>
      <c r="J433" s="167"/>
    </row>
    <row r="434" spans="1:10">
      <c r="A434" s="234" t="str">
        <f t="shared" si="42"/>
        <v/>
      </c>
      <c r="B434" s="235" t="str">
        <f t="shared" si="43"/>
        <v/>
      </c>
      <c r="C434" s="266" t="str">
        <f t="shared" si="44"/>
        <v/>
      </c>
      <c r="D434" s="357" t="str">
        <f t="shared" si="45"/>
        <v/>
      </c>
      <c r="E434" s="358"/>
      <c r="F434" s="358"/>
      <c r="G434" s="236" t="str">
        <f t="shared" si="46"/>
        <v/>
      </c>
      <c r="H434" s="236" t="str">
        <f t="shared" si="47"/>
        <v/>
      </c>
      <c r="I434" s="236" t="str">
        <f t="shared" si="48"/>
        <v/>
      </c>
      <c r="J434" s="167"/>
    </row>
    <row r="435" spans="1:10">
      <c r="A435" s="234" t="str">
        <f t="shared" si="42"/>
        <v/>
      </c>
      <c r="B435" s="235" t="str">
        <f t="shared" si="43"/>
        <v/>
      </c>
      <c r="C435" s="266" t="str">
        <f t="shared" si="44"/>
        <v/>
      </c>
      <c r="D435" s="357" t="str">
        <f t="shared" si="45"/>
        <v/>
      </c>
      <c r="E435" s="358"/>
      <c r="F435" s="358"/>
      <c r="G435" s="236" t="str">
        <f t="shared" si="46"/>
        <v/>
      </c>
      <c r="H435" s="236" t="str">
        <f t="shared" si="47"/>
        <v/>
      </c>
      <c r="I435" s="236" t="str">
        <f t="shared" si="48"/>
        <v/>
      </c>
      <c r="J435" s="167"/>
    </row>
    <row r="436" spans="1:10">
      <c r="A436" s="234" t="str">
        <f t="shared" si="42"/>
        <v/>
      </c>
      <c r="B436" s="235" t="str">
        <f t="shared" si="43"/>
        <v/>
      </c>
      <c r="C436" s="266" t="str">
        <f t="shared" si="44"/>
        <v/>
      </c>
      <c r="D436" s="357" t="str">
        <f t="shared" si="45"/>
        <v/>
      </c>
      <c r="E436" s="358"/>
      <c r="F436" s="358"/>
      <c r="G436" s="236" t="str">
        <f t="shared" si="46"/>
        <v/>
      </c>
      <c r="H436" s="236" t="str">
        <f t="shared" si="47"/>
        <v/>
      </c>
      <c r="I436" s="236" t="str">
        <f t="shared" si="48"/>
        <v/>
      </c>
      <c r="J436" s="167"/>
    </row>
    <row r="437" spans="1:10">
      <c r="A437" s="234" t="str">
        <f t="shared" si="42"/>
        <v/>
      </c>
      <c r="B437" s="235" t="str">
        <f t="shared" si="43"/>
        <v/>
      </c>
      <c r="C437" s="266" t="str">
        <f t="shared" si="44"/>
        <v/>
      </c>
      <c r="D437" s="357" t="str">
        <f t="shared" si="45"/>
        <v/>
      </c>
      <c r="E437" s="358"/>
      <c r="F437" s="358"/>
      <c r="G437" s="236" t="str">
        <f t="shared" si="46"/>
        <v/>
      </c>
      <c r="H437" s="236" t="str">
        <f t="shared" si="47"/>
        <v/>
      </c>
      <c r="I437" s="236" t="str">
        <f t="shared" si="48"/>
        <v/>
      </c>
      <c r="J437" s="167"/>
    </row>
    <row r="438" spans="1:10">
      <c r="A438" s="234" t="str">
        <f t="shared" si="42"/>
        <v/>
      </c>
      <c r="B438" s="235" t="str">
        <f t="shared" si="43"/>
        <v/>
      </c>
      <c r="C438" s="266" t="str">
        <f t="shared" si="44"/>
        <v/>
      </c>
      <c r="D438" s="357" t="str">
        <f t="shared" si="45"/>
        <v/>
      </c>
      <c r="E438" s="358"/>
      <c r="F438" s="358"/>
      <c r="G438" s="236" t="str">
        <f t="shared" si="46"/>
        <v/>
      </c>
      <c r="H438" s="236" t="str">
        <f t="shared" si="47"/>
        <v/>
      </c>
      <c r="I438" s="236" t="str">
        <f t="shared" si="48"/>
        <v/>
      </c>
      <c r="J438" s="167"/>
    </row>
    <row r="439" spans="1:10">
      <c r="A439" s="234" t="str">
        <f t="shared" si="42"/>
        <v/>
      </c>
      <c r="B439" s="235" t="str">
        <f t="shared" si="43"/>
        <v/>
      </c>
      <c r="C439" s="266" t="str">
        <f t="shared" si="44"/>
        <v/>
      </c>
      <c r="D439" s="357" t="str">
        <f t="shared" si="45"/>
        <v/>
      </c>
      <c r="E439" s="358"/>
      <c r="F439" s="358"/>
      <c r="G439" s="236" t="str">
        <f t="shared" si="46"/>
        <v/>
      </c>
      <c r="H439" s="236" t="str">
        <f t="shared" si="47"/>
        <v/>
      </c>
      <c r="I439" s="236" t="str">
        <f t="shared" si="48"/>
        <v/>
      </c>
      <c r="J439" s="167"/>
    </row>
    <row r="440" spans="1:10">
      <c r="A440" s="234" t="str">
        <f t="shared" si="42"/>
        <v/>
      </c>
      <c r="B440" s="235" t="str">
        <f t="shared" si="43"/>
        <v/>
      </c>
      <c r="C440" s="266" t="str">
        <f t="shared" si="44"/>
        <v/>
      </c>
      <c r="D440" s="357" t="str">
        <f t="shared" si="45"/>
        <v/>
      </c>
      <c r="E440" s="358"/>
      <c r="F440" s="358"/>
      <c r="G440" s="236" t="str">
        <f t="shared" si="46"/>
        <v/>
      </c>
      <c r="H440" s="236" t="str">
        <f t="shared" si="47"/>
        <v/>
      </c>
      <c r="I440" s="236" t="str">
        <f t="shared" si="48"/>
        <v/>
      </c>
      <c r="J440" s="167"/>
    </row>
    <row r="441" spans="1:10">
      <c r="A441" s="234" t="str">
        <f t="shared" si="42"/>
        <v/>
      </c>
      <c r="B441" s="235" t="str">
        <f t="shared" si="43"/>
        <v/>
      </c>
      <c r="C441" s="266" t="str">
        <f t="shared" si="44"/>
        <v/>
      </c>
      <c r="D441" s="357" t="str">
        <f t="shared" si="45"/>
        <v/>
      </c>
      <c r="E441" s="358"/>
      <c r="F441" s="358"/>
      <c r="G441" s="236" t="str">
        <f t="shared" si="46"/>
        <v/>
      </c>
      <c r="H441" s="236" t="str">
        <f t="shared" si="47"/>
        <v/>
      </c>
      <c r="I441" s="236" t="str">
        <f t="shared" si="48"/>
        <v/>
      </c>
      <c r="J441" s="167"/>
    </row>
    <row r="442" spans="1:10">
      <c r="A442" s="234" t="str">
        <f t="shared" si="42"/>
        <v/>
      </c>
      <c r="B442" s="235" t="str">
        <f t="shared" si="43"/>
        <v/>
      </c>
      <c r="C442" s="266" t="str">
        <f t="shared" si="44"/>
        <v/>
      </c>
      <c r="D442" s="357" t="str">
        <f t="shared" si="45"/>
        <v/>
      </c>
      <c r="E442" s="358"/>
      <c r="F442" s="358"/>
      <c r="G442" s="236" t="str">
        <f t="shared" si="46"/>
        <v/>
      </c>
      <c r="H442" s="236" t="str">
        <f t="shared" si="47"/>
        <v/>
      </c>
      <c r="I442" s="236" t="str">
        <f t="shared" si="48"/>
        <v/>
      </c>
      <c r="J442" s="167"/>
    </row>
    <row r="443" spans="1:10">
      <c r="A443" s="234" t="str">
        <f t="shared" si="42"/>
        <v/>
      </c>
      <c r="B443" s="235" t="str">
        <f t="shared" si="43"/>
        <v/>
      </c>
      <c r="C443" s="266" t="str">
        <f t="shared" si="44"/>
        <v/>
      </c>
      <c r="D443" s="357" t="str">
        <f t="shared" si="45"/>
        <v/>
      </c>
      <c r="E443" s="358"/>
      <c r="F443" s="358"/>
      <c r="G443" s="236" t="str">
        <f t="shared" si="46"/>
        <v/>
      </c>
      <c r="H443" s="236" t="str">
        <f t="shared" si="47"/>
        <v/>
      </c>
      <c r="I443" s="236" t="str">
        <f t="shared" si="48"/>
        <v/>
      </c>
      <c r="J443" s="167"/>
    </row>
    <row r="444" spans="1:10">
      <c r="A444" s="234" t="str">
        <f t="shared" si="42"/>
        <v/>
      </c>
      <c r="B444" s="235" t="str">
        <f t="shared" si="43"/>
        <v/>
      </c>
      <c r="C444" s="266" t="str">
        <f t="shared" si="44"/>
        <v/>
      </c>
      <c r="D444" s="357" t="str">
        <f t="shared" si="45"/>
        <v/>
      </c>
      <c r="E444" s="358"/>
      <c r="F444" s="358"/>
      <c r="G444" s="236" t="str">
        <f t="shared" si="46"/>
        <v/>
      </c>
      <c r="H444" s="236" t="str">
        <f t="shared" si="47"/>
        <v/>
      </c>
      <c r="I444" s="236" t="str">
        <f t="shared" si="48"/>
        <v/>
      </c>
      <c r="J444" s="167"/>
    </row>
    <row r="445" spans="1:10">
      <c r="A445" s="234" t="str">
        <f t="shared" si="42"/>
        <v/>
      </c>
      <c r="B445" s="235" t="str">
        <f t="shared" si="43"/>
        <v/>
      </c>
      <c r="C445" s="266" t="str">
        <f t="shared" si="44"/>
        <v/>
      </c>
      <c r="D445" s="357" t="str">
        <f t="shared" si="45"/>
        <v/>
      </c>
      <c r="E445" s="358"/>
      <c r="F445" s="358"/>
      <c r="G445" s="236" t="str">
        <f t="shared" si="46"/>
        <v/>
      </c>
      <c r="H445" s="236" t="str">
        <f t="shared" si="47"/>
        <v/>
      </c>
      <c r="I445" s="236" t="str">
        <f t="shared" si="48"/>
        <v/>
      </c>
      <c r="J445" s="167"/>
    </row>
    <row r="446" spans="1:10">
      <c r="A446" s="234" t="str">
        <f t="shared" si="42"/>
        <v/>
      </c>
      <c r="B446" s="235" t="str">
        <f t="shared" si="43"/>
        <v/>
      </c>
      <c r="C446" s="266" t="str">
        <f t="shared" si="44"/>
        <v/>
      </c>
      <c r="D446" s="357" t="str">
        <f t="shared" si="45"/>
        <v/>
      </c>
      <c r="E446" s="358"/>
      <c r="F446" s="358"/>
      <c r="G446" s="236" t="str">
        <f t="shared" si="46"/>
        <v/>
      </c>
      <c r="H446" s="236" t="str">
        <f t="shared" si="47"/>
        <v/>
      </c>
      <c r="I446" s="236" t="str">
        <f t="shared" si="48"/>
        <v/>
      </c>
      <c r="J446" s="167"/>
    </row>
    <row r="447" spans="1:10">
      <c r="A447" s="234" t="str">
        <f t="shared" si="42"/>
        <v/>
      </c>
      <c r="B447" s="235" t="str">
        <f t="shared" si="43"/>
        <v/>
      </c>
      <c r="C447" s="266" t="str">
        <f t="shared" si="44"/>
        <v/>
      </c>
      <c r="D447" s="357" t="str">
        <f t="shared" si="45"/>
        <v/>
      </c>
      <c r="E447" s="358"/>
      <c r="F447" s="358"/>
      <c r="G447" s="236" t="str">
        <f t="shared" si="46"/>
        <v/>
      </c>
      <c r="H447" s="236" t="str">
        <f t="shared" si="47"/>
        <v/>
      </c>
      <c r="I447" s="236" t="str">
        <f t="shared" si="48"/>
        <v/>
      </c>
      <c r="J447" s="167"/>
    </row>
    <row r="448" spans="1:10">
      <c r="A448" s="234" t="str">
        <f t="shared" si="42"/>
        <v/>
      </c>
      <c r="B448" s="235" t="str">
        <f t="shared" si="43"/>
        <v/>
      </c>
      <c r="C448" s="266" t="str">
        <f t="shared" si="44"/>
        <v/>
      </c>
      <c r="D448" s="357" t="str">
        <f t="shared" si="45"/>
        <v/>
      </c>
      <c r="E448" s="358"/>
      <c r="F448" s="358"/>
      <c r="G448" s="236" t="str">
        <f t="shared" si="46"/>
        <v/>
      </c>
      <c r="H448" s="236" t="str">
        <f t="shared" si="47"/>
        <v/>
      </c>
      <c r="I448" s="236" t="str">
        <f t="shared" si="48"/>
        <v/>
      </c>
      <c r="J448" s="167"/>
    </row>
    <row r="449" spans="1:10">
      <c r="A449" s="234" t="str">
        <f t="shared" si="42"/>
        <v/>
      </c>
      <c r="B449" s="235" t="str">
        <f t="shared" si="43"/>
        <v/>
      </c>
      <c r="C449" s="266" t="str">
        <f t="shared" si="44"/>
        <v/>
      </c>
      <c r="D449" s="357" t="str">
        <f t="shared" si="45"/>
        <v/>
      </c>
      <c r="E449" s="358"/>
      <c r="F449" s="358"/>
      <c r="G449" s="236" t="str">
        <f t="shared" si="46"/>
        <v/>
      </c>
      <c r="H449" s="236" t="str">
        <f t="shared" si="47"/>
        <v/>
      </c>
      <c r="I449" s="236" t="str">
        <f t="shared" si="48"/>
        <v/>
      </c>
      <c r="J449" s="167"/>
    </row>
    <row r="450" spans="1:10">
      <c r="A450" s="234" t="str">
        <f t="shared" si="42"/>
        <v/>
      </c>
      <c r="B450" s="235" t="str">
        <f t="shared" si="43"/>
        <v/>
      </c>
      <c r="C450" s="266" t="str">
        <f t="shared" si="44"/>
        <v/>
      </c>
      <c r="D450" s="357" t="str">
        <f t="shared" si="45"/>
        <v/>
      </c>
      <c r="E450" s="358"/>
      <c r="F450" s="358"/>
      <c r="G450" s="236" t="str">
        <f t="shared" si="46"/>
        <v/>
      </c>
      <c r="H450" s="236" t="str">
        <f t="shared" si="47"/>
        <v/>
      </c>
      <c r="I450" s="236" t="str">
        <f t="shared" si="48"/>
        <v/>
      </c>
      <c r="J450" s="167"/>
    </row>
    <row r="451" spans="1:10">
      <c r="A451" s="234" t="str">
        <f t="shared" si="42"/>
        <v/>
      </c>
      <c r="B451" s="235" t="str">
        <f t="shared" si="43"/>
        <v/>
      </c>
      <c r="C451" s="266" t="str">
        <f t="shared" si="44"/>
        <v/>
      </c>
      <c r="D451" s="357" t="str">
        <f t="shared" si="45"/>
        <v/>
      </c>
      <c r="E451" s="358"/>
      <c r="F451" s="358"/>
      <c r="G451" s="236" t="str">
        <f t="shared" si="46"/>
        <v/>
      </c>
      <c r="H451" s="236" t="str">
        <f t="shared" si="47"/>
        <v/>
      </c>
      <c r="I451" s="236" t="str">
        <f t="shared" si="48"/>
        <v/>
      </c>
      <c r="J451" s="167"/>
    </row>
    <row r="452" spans="1:10">
      <c r="A452" s="234" t="str">
        <f t="shared" si="42"/>
        <v/>
      </c>
      <c r="B452" s="235" t="str">
        <f t="shared" si="43"/>
        <v/>
      </c>
      <c r="C452" s="266" t="str">
        <f t="shared" si="44"/>
        <v/>
      </c>
      <c r="D452" s="357" t="str">
        <f t="shared" si="45"/>
        <v/>
      </c>
      <c r="E452" s="358"/>
      <c r="F452" s="358"/>
      <c r="G452" s="236" t="str">
        <f t="shared" si="46"/>
        <v/>
      </c>
      <c r="H452" s="236" t="str">
        <f t="shared" si="47"/>
        <v/>
      </c>
      <c r="I452" s="236" t="str">
        <f t="shared" si="48"/>
        <v/>
      </c>
      <c r="J452" s="167"/>
    </row>
    <row r="453" spans="1:10">
      <c r="A453" s="234" t="str">
        <f t="shared" si="42"/>
        <v/>
      </c>
      <c r="B453" s="235" t="str">
        <f t="shared" si="43"/>
        <v/>
      </c>
      <c r="C453" s="266" t="str">
        <f t="shared" si="44"/>
        <v/>
      </c>
      <c r="D453" s="357" t="str">
        <f t="shared" si="45"/>
        <v/>
      </c>
      <c r="E453" s="358"/>
      <c r="F453" s="358"/>
      <c r="G453" s="236" t="str">
        <f t="shared" si="46"/>
        <v/>
      </c>
      <c r="H453" s="236" t="str">
        <f t="shared" si="47"/>
        <v/>
      </c>
      <c r="I453" s="236" t="str">
        <f t="shared" si="48"/>
        <v/>
      </c>
      <c r="J453" s="167"/>
    </row>
    <row r="454" spans="1:10">
      <c r="A454" s="234" t="str">
        <f t="shared" si="42"/>
        <v/>
      </c>
      <c r="B454" s="235" t="str">
        <f t="shared" si="43"/>
        <v/>
      </c>
      <c r="C454" s="266" t="str">
        <f t="shared" si="44"/>
        <v/>
      </c>
      <c r="D454" s="357" t="str">
        <f t="shared" si="45"/>
        <v/>
      </c>
      <c r="E454" s="358"/>
      <c r="F454" s="358"/>
      <c r="G454" s="236" t="str">
        <f t="shared" si="46"/>
        <v/>
      </c>
      <c r="H454" s="236" t="str">
        <f t="shared" si="47"/>
        <v/>
      </c>
      <c r="I454" s="236" t="str">
        <f t="shared" si="48"/>
        <v/>
      </c>
      <c r="J454" s="167"/>
    </row>
    <row r="455" spans="1:10">
      <c r="A455" s="234" t="str">
        <f t="shared" si="42"/>
        <v/>
      </c>
      <c r="B455" s="235" t="str">
        <f t="shared" si="43"/>
        <v/>
      </c>
      <c r="C455" s="266" t="str">
        <f t="shared" si="44"/>
        <v/>
      </c>
      <c r="D455" s="357" t="str">
        <f t="shared" si="45"/>
        <v/>
      </c>
      <c r="E455" s="358"/>
      <c r="F455" s="358"/>
      <c r="G455" s="236" t="str">
        <f t="shared" si="46"/>
        <v/>
      </c>
      <c r="H455" s="236" t="str">
        <f t="shared" si="47"/>
        <v/>
      </c>
      <c r="I455" s="236" t="str">
        <f t="shared" si="48"/>
        <v/>
      </c>
      <c r="J455" s="167"/>
    </row>
    <row r="456" spans="1:10">
      <c r="A456" s="234" t="str">
        <f t="shared" ref="A456:A507" si="49">IF(ROW()-7&lt;=筆數,VLOOKUP(ROW()-7,日記表,3,FALSE),"")</f>
        <v/>
      </c>
      <c r="B456" s="235" t="str">
        <f t="shared" ref="B456:B507" si="50">IF(ROW()-7&lt;=筆數,VLOOKUP(ROW()-7,日記表,4,FALSE),"")</f>
        <v/>
      </c>
      <c r="C456" s="266" t="str">
        <f t="shared" ref="C456:C507" si="51">IF(ROW()-7&lt;=筆數,VLOOKUP(ROW()-7,日記表,10,FALSE),"")</f>
        <v/>
      </c>
      <c r="D456" s="357" t="str">
        <f t="shared" ref="D456:D507" si="52">IF(ROW()-7&lt;=筆數,VLOOKUP(ROW()-7,日記表,12,FALSE),"")</f>
        <v/>
      </c>
      <c r="E456" s="358"/>
      <c r="F456" s="358"/>
      <c r="G456" s="236" t="str">
        <f t="shared" ref="G456:G507" si="53">IF(ROW()-7&lt;=筆數,VLOOKUP(ROW()-7,日記表,13,FALSE),"")</f>
        <v/>
      </c>
      <c r="H456" s="236" t="str">
        <f t="shared" ref="H456:H507" si="54">IF(ROW()-7&lt;=筆數,VLOOKUP(ROW()-7,日記表,14,FALSE),"")</f>
        <v/>
      </c>
      <c r="I456" s="236" t="str">
        <f t="shared" ref="I456:I507" si="55">IF(A456="","",IF(DC="借",I455+G456-H456,I455+H456-G456))</f>
        <v/>
      </c>
      <c r="J456" s="167"/>
    </row>
    <row r="457" spans="1:10">
      <c r="A457" s="234" t="str">
        <f t="shared" si="49"/>
        <v/>
      </c>
      <c r="B457" s="235" t="str">
        <f t="shared" si="50"/>
        <v/>
      </c>
      <c r="C457" s="266" t="str">
        <f t="shared" si="51"/>
        <v/>
      </c>
      <c r="D457" s="357" t="str">
        <f t="shared" si="52"/>
        <v/>
      </c>
      <c r="E457" s="358"/>
      <c r="F457" s="358"/>
      <c r="G457" s="236" t="str">
        <f t="shared" si="53"/>
        <v/>
      </c>
      <c r="H457" s="236" t="str">
        <f t="shared" si="54"/>
        <v/>
      </c>
      <c r="I457" s="236" t="str">
        <f t="shared" si="55"/>
        <v/>
      </c>
      <c r="J457" s="167"/>
    </row>
    <row r="458" spans="1:10">
      <c r="A458" s="234" t="str">
        <f t="shared" si="49"/>
        <v/>
      </c>
      <c r="B458" s="235" t="str">
        <f t="shared" si="50"/>
        <v/>
      </c>
      <c r="C458" s="266" t="str">
        <f t="shared" si="51"/>
        <v/>
      </c>
      <c r="D458" s="357" t="str">
        <f t="shared" si="52"/>
        <v/>
      </c>
      <c r="E458" s="358"/>
      <c r="F458" s="358"/>
      <c r="G458" s="236" t="str">
        <f t="shared" si="53"/>
        <v/>
      </c>
      <c r="H458" s="236" t="str">
        <f t="shared" si="54"/>
        <v/>
      </c>
      <c r="I458" s="236" t="str">
        <f t="shared" si="55"/>
        <v/>
      </c>
      <c r="J458" s="167"/>
    </row>
    <row r="459" spans="1:10">
      <c r="A459" s="234" t="str">
        <f t="shared" si="49"/>
        <v/>
      </c>
      <c r="B459" s="235" t="str">
        <f t="shared" si="50"/>
        <v/>
      </c>
      <c r="C459" s="266" t="str">
        <f t="shared" si="51"/>
        <v/>
      </c>
      <c r="D459" s="357" t="str">
        <f t="shared" si="52"/>
        <v/>
      </c>
      <c r="E459" s="358"/>
      <c r="F459" s="358"/>
      <c r="G459" s="236" t="str">
        <f t="shared" si="53"/>
        <v/>
      </c>
      <c r="H459" s="236" t="str">
        <f t="shared" si="54"/>
        <v/>
      </c>
      <c r="I459" s="236" t="str">
        <f t="shared" si="55"/>
        <v/>
      </c>
      <c r="J459" s="167"/>
    </row>
    <row r="460" spans="1:10">
      <c r="A460" s="234" t="str">
        <f t="shared" si="49"/>
        <v/>
      </c>
      <c r="B460" s="235" t="str">
        <f t="shared" si="50"/>
        <v/>
      </c>
      <c r="C460" s="266" t="str">
        <f t="shared" si="51"/>
        <v/>
      </c>
      <c r="D460" s="357" t="str">
        <f t="shared" si="52"/>
        <v/>
      </c>
      <c r="E460" s="358"/>
      <c r="F460" s="358"/>
      <c r="G460" s="236" t="str">
        <f t="shared" si="53"/>
        <v/>
      </c>
      <c r="H460" s="236" t="str">
        <f t="shared" si="54"/>
        <v/>
      </c>
      <c r="I460" s="236" t="str">
        <f t="shared" si="55"/>
        <v/>
      </c>
      <c r="J460" s="167"/>
    </row>
    <row r="461" spans="1:10">
      <c r="A461" s="234" t="str">
        <f t="shared" si="49"/>
        <v/>
      </c>
      <c r="B461" s="235" t="str">
        <f t="shared" si="50"/>
        <v/>
      </c>
      <c r="C461" s="266" t="str">
        <f t="shared" si="51"/>
        <v/>
      </c>
      <c r="D461" s="357" t="str">
        <f t="shared" si="52"/>
        <v/>
      </c>
      <c r="E461" s="358"/>
      <c r="F461" s="358"/>
      <c r="G461" s="236" t="str">
        <f t="shared" si="53"/>
        <v/>
      </c>
      <c r="H461" s="236" t="str">
        <f t="shared" si="54"/>
        <v/>
      </c>
      <c r="I461" s="236" t="str">
        <f t="shared" si="55"/>
        <v/>
      </c>
      <c r="J461" s="167"/>
    </row>
    <row r="462" spans="1:10">
      <c r="A462" s="234" t="str">
        <f t="shared" si="49"/>
        <v/>
      </c>
      <c r="B462" s="235" t="str">
        <f t="shared" si="50"/>
        <v/>
      </c>
      <c r="C462" s="266" t="str">
        <f t="shared" si="51"/>
        <v/>
      </c>
      <c r="D462" s="357" t="str">
        <f t="shared" si="52"/>
        <v/>
      </c>
      <c r="E462" s="358"/>
      <c r="F462" s="358"/>
      <c r="G462" s="236" t="str">
        <f t="shared" si="53"/>
        <v/>
      </c>
      <c r="H462" s="236" t="str">
        <f t="shared" si="54"/>
        <v/>
      </c>
      <c r="I462" s="236" t="str">
        <f t="shared" si="55"/>
        <v/>
      </c>
      <c r="J462" s="167"/>
    </row>
    <row r="463" spans="1:10">
      <c r="A463" s="234" t="str">
        <f t="shared" si="49"/>
        <v/>
      </c>
      <c r="B463" s="235" t="str">
        <f t="shared" si="50"/>
        <v/>
      </c>
      <c r="C463" s="266" t="str">
        <f t="shared" si="51"/>
        <v/>
      </c>
      <c r="D463" s="357" t="str">
        <f t="shared" si="52"/>
        <v/>
      </c>
      <c r="E463" s="358"/>
      <c r="F463" s="358"/>
      <c r="G463" s="236" t="str">
        <f t="shared" si="53"/>
        <v/>
      </c>
      <c r="H463" s="236" t="str">
        <f t="shared" si="54"/>
        <v/>
      </c>
      <c r="I463" s="236" t="str">
        <f t="shared" si="55"/>
        <v/>
      </c>
      <c r="J463" s="167"/>
    </row>
    <row r="464" spans="1:10">
      <c r="A464" s="234" t="str">
        <f t="shared" si="49"/>
        <v/>
      </c>
      <c r="B464" s="235" t="str">
        <f t="shared" si="50"/>
        <v/>
      </c>
      <c r="C464" s="266" t="str">
        <f t="shared" si="51"/>
        <v/>
      </c>
      <c r="D464" s="357" t="str">
        <f t="shared" si="52"/>
        <v/>
      </c>
      <c r="E464" s="358"/>
      <c r="F464" s="358"/>
      <c r="G464" s="236" t="str">
        <f t="shared" si="53"/>
        <v/>
      </c>
      <c r="H464" s="236" t="str">
        <f t="shared" si="54"/>
        <v/>
      </c>
      <c r="I464" s="236" t="str">
        <f t="shared" si="55"/>
        <v/>
      </c>
      <c r="J464" s="167"/>
    </row>
    <row r="465" spans="1:10">
      <c r="A465" s="234" t="str">
        <f t="shared" si="49"/>
        <v/>
      </c>
      <c r="B465" s="235" t="str">
        <f t="shared" si="50"/>
        <v/>
      </c>
      <c r="C465" s="266" t="str">
        <f t="shared" si="51"/>
        <v/>
      </c>
      <c r="D465" s="357" t="str">
        <f t="shared" si="52"/>
        <v/>
      </c>
      <c r="E465" s="358"/>
      <c r="F465" s="358"/>
      <c r="G465" s="236" t="str">
        <f t="shared" si="53"/>
        <v/>
      </c>
      <c r="H465" s="236" t="str">
        <f t="shared" si="54"/>
        <v/>
      </c>
      <c r="I465" s="236" t="str">
        <f t="shared" si="55"/>
        <v/>
      </c>
      <c r="J465" s="167"/>
    </row>
    <row r="466" spans="1:10">
      <c r="A466" s="234" t="str">
        <f t="shared" si="49"/>
        <v/>
      </c>
      <c r="B466" s="235" t="str">
        <f t="shared" si="50"/>
        <v/>
      </c>
      <c r="C466" s="266" t="str">
        <f t="shared" si="51"/>
        <v/>
      </c>
      <c r="D466" s="357" t="str">
        <f t="shared" si="52"/>
        <v/>
      </c>
      <c r="E466" s="358"/>
      <c r="F466" s="358"/>
      <c r="G466" s="236" t="str">
        <f t="shared" si="53"/>
        <v/>
      </c>
      <c r="H466" s="236" t="str">
        <f t="shared" si="54"/>
        <v/>
      </c>
      <c r="I466" s="236" t="str">
        <f t="shared" si="55"/>
        <v/>
      </c>
      <c r="J466" s="167"/>
    </row>
    <row r="467" spans="1:10">
      <c r="A467" s="234" t="str">
        <f t="shared" si="49"/>
        <v/>
      </c>
      <c r="B467" s="235" t="str">
        <f t="shared" si="50"/>
        <v/>
      </c>
      <c r="C467" s="266" t="str">
        <f t="shared" si="51"/>
        <v/>
      </c>
      <c r="D467" s="357" t="str">
        <f t="shared" si="52"/>
        <v/>
      </c>
      <c r="E467" s="358"/>
      <c r="F467" s="358"/>
      <c r="G467" s="236" t="str">
        <f t="shared" si="53"/>
        <v/>
      </c>
      <c r="H467" s="236" t="str">
        <f t="shared" si="54"/>
        <v/>
      </c>
      <c r="I467" s="236" t="str">
        <f t="shared" si="55"/>
        <v/>
      </c>
      <c r="J467" s="167"/>
    </row>
    <row r="468" spans="1:10">
      <c r="A468" s="234" t="str">
        <f t="shared" si="49"/>
        <v/>
      </c>
      <c r="B468" s="235" t="str">
        <f t="shared" si="50"/>
        <v/>
      </c>
      <c r="C468" s="266" t="str">
        <f t="shared" si="51"/>
        <v/>
      </c>
      <c r="D468" s="357" t="str">
        <f t="shared" si="52"/>
        <v/>
      </c>
      <c r="E468" s="358"/>
      <c r="F468" s="358"/>
      <c r="G468" s="236" t="str">
        <f t="shared" si="53"/>
        <v/>
      </c>
      <c r="H468" s="236" t="str">
        <f t="shared" si="54"/>
        <v/>
      </c>
      <c r="I468" s="236" t="str">
        <f t="shared" si="55"/>
        <v/>
      </c>
      <c r="J468" s="167"/>
    </row>
    <row r="469" spans="1:10">
      <c r="A469" s="234" t="str">
        <f t="shared" si="49"/>
        <v/>
      </c>
      <c r="B469" s="235" t="str">
        <f t="shared" si="50"/>
        <v/>
      </c>
      <c r="C469" s="266" t="str">
        <f t="shared" si="51"/>
        <v/>
      </c>
      <c r="D469" s="357" t="str">
        <f t="shared" si="52"/>
        <v/>
      </c>
      <c r="E469" s="358"/>
      <c r="F469" s="358"/>
      <c r="G469" s="236" t="str">
        <f t="shared" si="53"/>
        <v/>
      </c>
      <c r="H469" s="236" t="str">
        <f t="shared" si="54"/>
        <v/>
      </c>
      <c r="I469" s="236" t="str">
        <f t="shared" si="55"/>
        <v/>
      </c>
      <c r="J469" s="167"/>
    </row>
    <row r="470" spans="1:10">
      <c r="A470" s="234" t="str">
        <f t="shared" si="49"/>
        <v/>
      </c>
      <c r="B470" s="235" t="str">
        <f t="shared" si="50"/>
        <v/>
      </c>
      <c r="C470" s="266" t="str">
        <f t="shared" si="51"/>
        <v/>
      </c>
      <c r="D470" s="357" t="str">
        <f t="shared" si="52"/>
        <v/>
      </c>
      <c r="E470" s="358"/>
      <c r="F470" s="358"/>
      <c r="G470" s="236" t="str">
        <f t="shared" si="53"/>
        <v/>
      </c>
      <c r="H470" s="236" t="str">
        <f t="shared" si="54"/>
        <v/>
      </c>
      <c r="I470" s="236" t="str">
        <f t="shared" si="55"/>
        <v/>
      </c>
      <c r="J470" s="167"/>
    </row>
    <row r="471" spans="1:10">
      <c r="A471" s="234" t="str">
        <f t="shared" si="49"/>
        <v/>
      </c>
      <c r="B471" s="235" t="str">
        <f t="shared" si="50"/>
        <v/>
      </c>
      <c r="C471" s="266" t="str">
        <f t="shared" si="51"/>
        <v/>
      </c>
      <c r="D471" s="357" t="str">
        <f t="shared" si="52"/>
        <v/>
      </c>
      <c r="E471" s="358"/>
      <c r="F471" s="358"/>
      <c r="G471" s="236" t="str">
        <f t="shared" si="53"/>
        <v/>
      </c>
      <c r="H471" s="236" t="str">
        <f t="shared" si="54"/>
        <v/>
      </c>
      <c r="I471" s="236" t="str">
        <f t="shared" si="55"/>
        <v/>
      </c>
      <c r="J471" s="167"/>
    </row>
    <row r="472" spans="1:10">
      <c r="A472" s="234" t="str">
        <f t="shared" si="49"/>
        <v/>
      </c>
      <c r="B472" s="235" t="str">
        <f t="shared" si="50"/>
        <v/>
      </c>
      <c r="C472" s="266" t="str">
        <f t="shared" si="51"/>
        <v/>
      </c>
      <c r="D472" s="357" t="str">
        <f t="shared" si="52"/>
        <v/>
      </c>
      <c r="E472" s="358"/>
      <c r="F472" s="358"/>
      <c r="G472" s="236" t="str">
        <f t="shared" si="53"/>
        <v/>
      </c>
      <c r="H472" s="236" t="str">
        <f t="shared" si="54"/>
        <v/>
      </c>
      <c r="I472" s="236" t="str">
        <f t="shared" si="55"/>
        <v/>
      </c>
      <c r="J472" s="167"/>
    </row>
    <row r="473" spans="1:10">
      <c r="A473" s="234" t="str">
        <f t="shared" si="49"/>
        <v/>
      </c>
      <c r="B473" s="235" t="str">
        <f t="shared" si="50"/>
        <v/>
      </c>
      <c r="C473" s="266" t="str">
        <f t="shared" si="51"/>
        <v/>
      </c>
      <c r="D473" s="357" t="str">
        <f t="shared" si="52"/>
        <v/>
      </c>
      <c r="E473" s="358"/>
      <c r="F473" s="358"/>
      <c r="G473" s="236" t="str">
        <f t="shared" si="53"/>
        <v/>
      </c>
      <c r="H473" s="236" t="str">
        <f t="shared" si="54"/>
        <v/>
      </c>
      <c r="I473" s="236" t="str">
        <f t="shared" si="55"/>
        <v/>
      </c>
      <c r="J473" s="167"/>
    </row>
    <row r="474" spans="1:10">
      <c r="A474" s="234" t="str">
        <f t="shared" si="49"/>
        <v/>
      </c>
      <c r="B474" s="235" t="str">
        <f t="shared" si="50"/>
        <v/>
      </c>
      <c r="C474" s="266" t="str">
        <f t="shared" si="51"/>
        <v/>
      </c>
      <c r="D474" s="357" t="str">
        <f t="shared" si="52"/>
        <v/>
      </c>
      <c r="E474" s="358"/>
      <c r="F474" s="358"/>
      <c r="G474" s="236" t="str">
        <f t="shared" si="53"/>
        <v/>
      </c>
      <c r="H474" s="236" t="str">
        <f t="shared" si="54"/>
        <v/>
      </c>
      <c r="I474" s="236" t="str">
        <f t="shared" si="55"/>
        <v/>
      </c>
      <c r="J474" s="167"/>
    </row>
    <row r="475" spans="1:10">
      <c r="A475" s="234" t="str">
        <f t="shared" si="49"/>
        <v/>
      </c>
      <c r="B475" s="235" t="str">
        <f t="shared" si="50"/>
        <v/>
      </c>
      <c r="C475" s="266" t="str">
        <f t="shared" si="51"/>
        <v/>
      </c>
      <c r="D475" s="357" t="str">
        <f t="shared" si="52"/>
        <v/>
      </c>
      <c r="E475" s="358"/>
      <c r="F475" s="358"/>
      <c r="G475" s="236" t="str">
        <f t="shared" si="53"/>
        <v/>
      </c>
      <c r="H475" s="236" t="str">
        <f t="shared" si="54"/>
        <v/>
      </c>
      <c r="I475" s="236" t="str">
        <f t="shared" si="55"/>
        <v/>
      </c>
      <c r="J475" s="167"/>
    </row>
    <row r="476" spans="1:10">
      <c r="A476" s="234" t="str">
        <f t="shared" si="49"/>
        <v/>
      </c>
      <c r="B476" s="235" t="str">
        <f t="shared" si="50"/>
        <v/>
      </c>
      <c r="C476" s="266" t="str">
        <f t="shared" si="51"/>
        <v/>
      </c>
      <c r="D476" s="357" t="str">
        <f t="shared" si="52"/>
        <v/>
      </c>
      <c r="E476" s="358"/>
      <c r="F476" s="358"/>
      <c r="G476" s="236" t="str">
        <f t="shared" si="53"/>
        <v/>
      </c>
      <c r="H476" s="236" t="str">
        <f t="shared" si="54"/>
        <v/>
      </c>
      <c r="I476" s="236" t="str">
        <f t="shared" si="55"/>
        <v/>
      </c>
      <c r="J476" s="167"/>
    </row>
    <row r="477" spans="1:10">
      <c r="A477" s="234" t="str">
        <f t="shared" si="49"/>
        <v/>
      </c>
      <c r="B477" s="235" t="str">
        <f t="shared" si="50"/>
        <v/>
      </c>
      <c r="C477" s="266" t="str">
        <f t="shared" si="51"/>
        <v/>
      </c>
      <c r="D477" s="357" t="str">
        <f t="shared" si="52"/>
        <v/>
      </c>
      <c r="E477" s="358"/>
      <c r="F477" s="358"/>
      <c r="G477" s="236" t="str">
        <f t="shared" si="53"/>
        <v/>
      </c>
      <c r="H477" s="236" t="str">
        <f t="shared" si="54"/>
        <v/>
      </c>
      <c r="I477" s="236" t="str">
        <f t="shared" si="55"/>
        <v/>
      </c>
      <c r="J477" s="167"/>
    </row>
    <row r="478" spans="1:10">
      <c r="A478" s="234" t="str">
        <f t="shared" si="49"/>
        <v/>
      </c>
      <c r="B478" s="235" t="str">
        <f t="shared" si="50"/>
        <v/>
      </c>
      <c r="C478" s="266" t="str">
        <f t="shared" si="51"/>
        <v/>
      </c>
      <c r="D478" s="357" t="str">
        <f t="shared" si="52"/>
        <v/>
      </c>
      <c r="E478" s="358"/>
      <c r="F478" s="358"/>
      <c r="G478" s="236" t="str">
        <f t="shared" si="53"/>
        <v/>
      </c>
      <c r="H478" s="236" t="str">
        <f t="shared" si="54"/>
        <v/>
      </c>
      <c r="I478" s="236" t="str">
        <f t="shared" si="55"/>
        <v/>
      </c>
      <c r="J478" s="167"/>
    </row>
    <row r="479" spans="1:10">
      <c r="A479" s="234" t="str">
        <f t="shared" si="49"/>
        <v/>
      </c>
      <c r="B479" s="235" t="str">
        <f t="shared" si="50"/>
        <v/>
      </c>
      <c r="C479" s="266" t="str">
        <f t="shared" si="51"/>
        <v/>
      </c>
      <c r="D479" s="357" t="str">
        <f t="shared" si="52"/>
        <v/>
      </c>
      <c r="E479" s="358"/>
      <c r="F479" s="358"/>
      <c r="G479" s="236" t="str">
        <f t="shared" si="53"/>
        <v/>
      </c>
      <c r="H479" s="236" t="str">
        <f t="shared" si="54"/>
        <v/>
      </c>
      <c r="I479" s="236" t="str">
        <f t="shared" si="55"/>
        <v/>
      </c>
      <c r="J479" s="167"/>
    </row>
    <row r="480" spans="1:10">
      <c r="A480" s="234" t="str">
        <f t="shared" si="49"/>
        <v/>
      </c>
      <c r="B480" s="235" t="str">
        <f t="shared" si="50"/>
        <v/>
      </c>
      <c r="C480" s="266" t="str">
        <f t="shared" si="51"/>
        <v/>
      </c>
      <c r="D480" s="357" t="str">
        <f t="shared" si="52"/>
        <v/>
      </c>
      <c r="E480" s="358"/>
      <c r="F480" s="358"/>
      <c r="G480" s="236" t="str">
        <f t="shared" si="53"/>
        <v/>
      </c>
      <c r="H480" s="236" t="str">
        <f t="shared" si="54"/>
        <v/>
      </c>
      <c r="I480" s="236" t="str">
        <f t="shared" si="55"/>
        <v/>
      </c>
      <c r="J480" s="167"/>
    </row>
    <row r="481" spans="1:10">
      <c r="A481" s="234" t="str">
        <f t="shared" si="49"/>
        <v/>
      </c>
      <c r="B481" s="235" t="str">
        <f t="shared" si="50"/>
        <v/>
      </c>
      <c r="C481" s="266" t="str">
        <f t="shared" si="51"/>
        <v/>
      </c>
      <c r="D481" s="357" t="str">
        <f t="shared" si="52"/>
        <v/>
      </c>
      <c r="E481" s="358"/>
      <c r="F481" s="358"/>
      <c r="G481" s="236" t="str">
        <f t="shared" si="53"/>
        <v/>
      </c>
      <c r="H481" s="236" t="str">
        <f t="shared" si="54"/>
        <v/>
      </c>
      <c r="I481" s="236" t="str">
        <f t="shared" si="55"/>
        <v/>
      </c>
      <c r="J481" s="167"/>
    </row>
    <row r="482" spans="1:10">
      <c r="A482" s="234" t="str">
        <f t="shared" si="49"/>
        <v/>
      </c>
      <c r="B482" s="235" t="str">
        <f t="shared" si="50"/>
        <v/>
      </c>
      <c r="C482" s="266" t="str">
        <f t="shared" si="51"/>
        <v/>
      </c>
      <c r="D482" s="357" t="str">
        <f t="shared" si="52"/>
        <v/>
      </c>
      <c r="E482" s="358"/>
      <c r="F482" s="358"/>
      <c r="G482" s="236" t="str">
        <f t="shared" si="53"/>
        <v/>
      </c>
      <c r="H482" s="236" t="str">
        <f t="shared" si="54"/>
        <v/>
      </c>
      <c r="I482" s="236" t="str">
        <f t="shared" si="55"/>
        <v/>
      </c>
      <c r="J482" s="167"/>
    </row>
    <row r="483" spans="1:10">
      <c r="A483" s="234" t="str">
        <f t="shared" si="49"/>
        <v/>
      </c>
      <c r="B483" s="235" t="str">
        <f t="shared" si="50"/>
        <v/>
      </c>
      <c r="C483" s="266" t="str">
        <f t="shared" si="51"/>
        <v/>
      </c>
      <c r="D483" s="357" t="str">
        <f t="shared" si="52"/>
        <v/>
      </c>
      <c r="E483" s="358"/>
      <c r="F483" s="358"/>
      <c r="G483" s="236" t="str">
        <f t="shared" si="53"/>
        <v/>
      </c>
      <c r="H483" s="236" t="str">
        <f t="shared" si="54"/>
        <v/>
      </c>
      <c r="I483" s="236" t="str">
        <f t="shared" si="55"/>
        <v/>
      </c>
      <c r="J483" s="167"/>
    </row>
    <row r="484" spans="1:10">
      <c r="A484" s="234" t="str">
        <f t="shared" si="49"/>
        <v/>
      </c>
      <c r="B484" s="235" t="str">
        <f t="shared" si="50"/>
        <v/>
      </c>
      <c r="C484" s="266" t="str">
        <f t="shared" si="51"/>
        <v/>
      </c>
      <c r="D484" s="357" t="str">
        <f t="shared" si="52"/>
        <v/>
      </c>
      <c r="E484" s="358"/>
      <c r="F484" s="358"/>
      <c r="G484" s="236" t="str">
        <f t="shared" si="53"/>
        <v/>
      </c>
      <c r="H484" s="236" t="str">
        <f t="shared" si="54"/>
        <v/>
      </c>
      <c r="I484" s="236" t="str">
        <f t="shared" si="55"/>
        <v/>
      </c>
      <c r="J484" s="167"/>
    </row>
    <row r="485" spans="1:10">
      <c r="A485" s="234" t="str">
        <f t="shared" si="49"/>
        <v/>
      </c>
      <c r="B485" s="235" t="str">
        <f t="shared" si="50"/>
        <v/>
      </c>
      <c r="C485" s="266" t="str">
        <f t="shared" si="51"/>
        <v/>
      </c>
      <c r="D485" s="357" t="str">
        <f t="shared" si="52"/>
        <v/>
      </c>
      <c r="E485" s="358"/>
      <c r="F485" s="358"/>
      <c r="G485" s="236" t="str">
        <f t="shared" si="53"/>
        <v/>
      </c>
      <c r="H485" s="236" t="str">
        <f t="shared" si="54"/>
        <v/>
      </c>
      <c r="I485" s="236" t="str">
        <f t="shared" si="55"/>
        <v/>
      </c>
      <c r="J485" s="167"/>
    </row>
    <row r="486" spans="1:10">
      <c r="A486" s="234" t="str">
        <f t="shared" si="49"/>
        <v/>
      </c>
      <c r="B486" s="235" t="str">
        <f t="shared" si="50"/>
        <v/>
      </c>
      <c r="C486" s="266" t="str">
        <f t="shared" si="51"/>
        <v/>
      </c>
      <c r="D486" s="357" t="str">
        <f t="shared" si="52"/>
        <v/>
      </c>
      <c r="E486" s="358"/>
      <c r="F486" s="358"/>
      <c r="G486" s="236" t="str">
        <f t="shared" si="53"/>
        <v/>
      </c>
      <c r="H486" s="236" t="str">
        <f t="shared" si="54"/>
        <v/>
      </c>
      <c r="I486" s="236" t="str">
        <f t="shared" si="55"/>
        <v/>
      </c>
      <c r="J486" s="167"/>
    </row>
    <row r="487" spans="1:10">
      <c r="A487" s="234" t="str">
        <f t="shared" si="49"/>
        <v/>
      </c>
      <c r="B487" s="235" t="str">
        <f t="shared" si="50"/>
        <v/>
      </c>
      <c r="C487" s="266" t="str">
        <f t="shared" si="51"/>
        <v/>
      </c>
      <c r="D487" s="357" t="str">
        <f t="shared" si="52"/>
        <v/>
      </c>
      <c r="E487" s="358"/>
      <c r="F487" s="358"/>
      <c r="G487" s="236" t="str">
        <f t="shared" si="53"/>
        <v/>
      </c>
      <c r="H487" s="236" t="str">
        <f t="shared" si="54"/>
        <v/>
      </c>
      <c r="I487" s="236" t="str">
        <f t="shared" si="55"/>
        <v/>
      </c>
      <c r="J487" s="167"/>
    </row>
    <row r="488" spans="1:10">
      <c r="A488" s="234" t="str">
        <f t="shared" si="49"/>
        <v/>
      </c>
      <c r="B488" s="235" t="str">
        <f t="shared" si="50"/>
        <v/>
      </c>
      <c r="C488" s="266" t="str">
        <f t="shared" si="51"/>
        <v/>
      </c>
      <c r="D488" s="357" t="str">
        <f t="shared" si="52"/>
        <v/>
      </c>
      <c r="E488" s="358"/>
      <c r="F488" s="358"/>
      <c r="G488" s="236" t="str">
        <f t="shared" si="53"/>
        <v/>
      </c>
      <c r="H488" s="236" t="str">
        <f t="shared" si="54"/>
        <v/>
      </c>
      <c r="I488" s="236" t="str">
        <f t="shared" si="55"/>
        <v/>
      </c>
      <c r="J488" s="167"/>
    </row>
    <row r="489" spans="1:10">
      <c r="A489" s="234" t="str">
        <f t="shared" si="49"/>
        <v/>
      </c>
      <c r="B489" s="235" t="str">
        <f t="shared" si="50"/>
        <v/>
      </c>
      <c r="C489" s="266" t="str">
        <f t="shared" si="51"/>
        <v/>
      </c>
      <c r="D489" s="357" t="str">
        <f t="shared" si="52"/>
        <v/>
      </c>
      <c r="E489" s="358"/>
      <c r="F489" s="358"/>
      <c r="G489" s="236" t="str">
        <f t="shared" si="53"/>
        <v/>
      </c>
      <c r="H489" s="236" t="str">
        <f t="shared" si="54"/>
        <v/>
      </c>
      <c r="I489" s="236" t="str">
        <f t="shared" si="55"/>
        <v/>
      </c>
      <c r="J489" s="167"/>
    </row>
    <row r="490" spans="1:10">
      <c r="A490" s="234" t="str">
        <f t="shared" si="49"/>
        <v/>
      </c>
      <c r="B490" s="235" t="str">
        <f t="shared" si="50"/>
        <v/>
      </c>
      <c r="C490" s="266" t="str">
        <f t="shared" si="51"/>
        <v/>
      </c>
      <c r="D490" s="357" t="str">
        <f t="shared" si="52"/>
        <v/>
      </c>
      <c r="E490" s="358"/>
      <c r="F490" s="358"/>
      <c r="G490" s="236" t="str">
        <f t="shared" si="53"/>
        <v/>
      </c>
      <c r="H490" s="236" t="str">
        <f t="shared" si="54"/>
        <v/>
      </c>
      <c r="I490" s="236" t="str">
        <f t="shared" si="55"/>
        <v/>
      </c>
      <c r="J490" s="167"/>
    </row>
    <row r="491" spans="1:10">
      <c r="A491" s="234" t="str">
        <f t="shared" si="49"/>
        <v/>
      </c>
      <c r="B491" s="235" t="str">
        <f t="shared" si="50"/>
        <v/>
      </c>
      <c r="C491" s="266" t="str">
        <f t="shared" si="51"/>
        <v/>
      </c>
      <c r="D491" s="357" t="str">
        <f t="shared" si="52"/>
        <v/>
      </c>
      <c r="E491" s="358"/>
      <c r="F491" s="358"/>
      <c r="G491" s="236" t="str">
        <f t="shared" si="53"/>
        <v/>
      </c>
      <c r="H491" s="236" t="str">
        <f t="shared" si="54"/>
        <v/>
      </c>
      <c r="I491" s="236" t="str">
        <f t="shared" si="55"/>
        <v/>
      </c>
      <c r="J491" s="167"/>
    </row>
    <row r="492" spans="1:10">
      <c r="A492" s="234" t="str">
        <f t="shared" si="49"/>
        <v/>
      </c>
      <c r="B492" s="235" t="str">
        <f t="shared" si="50"/>
        <v/>
      </c>
      <c r="C492" s="266" t="str">
        <f t="shared" si="51"/>
        <v/>
      </c>
      <c r="D492" s="357" t="str">
        <f t="shared" si="52"/>
        <v/>
      </c>
      <c r="E492" s="358"/>
      <c r="F492" s="358"/>
      <c r="G492" s="236" t="str">
        <f t="shared" si="53"/>
        <v/>
      </c>
      <c r="H492" s="236" t="str">
        <f t="shared" si="54"/>
        <v/>
      </c>
      <c r="I492" s="236" t="str">
        <f t="shared" si="55"/>
        <v/>
      </c>
      <c r="J492" s="167"/>
    </row>
    <row r="493" spans="1:10">
      <c r="A493" s="234" t="str">
        <f t="shared" si="49"/>
        <v/>
      </c>
      <c r="B493" s="235" t="str">
        <f t="shared" si="50"/>
        <v/>
      </c>
      <c r="C493" s="266" t="str">
        <f t="shared" si="51"/>
        <v/>
      </c>
      <c r="D493" s="357" t="str">
        <f t="shared" si="52"/>
        <v/>
      </c>
      <c r="E493" s="358"/>
      <c r="F493" s="358"/>
      <c r="G493" s="236" t="str">
        <f t="shared" si="53"/>
        <v/>
      </c>
      <c r="H493" s="236" t="str">
        <f t="shared" si="54"/>
        <v/>
      </c>
      <c r="I493" s="236" t="str">
        <f t="shared" si="55"/>
        <v/>
      </c>
      <c r="J493" s="167"/>
    </row>
    <row r="494" spans="1:10">
      <c r="A494" s="234" t="str">
        <f t="shared" si="49"/>
        <v/>
      </c>
      <c r="B494" s="235" t="str">
        <f t="shared" si="50"/>
        <v/>
      </c>
      <c r="C494" s="266" t="str">
        <f t="shared" si="51"/>
        <v/>
      </c>
      <c r="D494" s="357" t="str">
        <f t="shared" si="52"/>
        <v/>
      </c>
      <c r="E494" s="358"/>
      <c r="F494" s="358"/>
      <c r="G494" s="236" t="str">
        <f t="shared" si="53"/>
        <v/>
      </c>
      <c r="H494" s="236" t="str">
        <f t="shared" si="54"/>
        <v/>
      </c>
      <c r="I494" s="236" t="str">
        <f t="shared" si="55"/>
        <v/>
      </c>
      <c r="J494" s="167"/>
    </row>
    <row r="495" spans="1:10">
      <c r="A495" s="234" t="str">
        <f t="shared" si="49"/>
        <v/>
      </c>
      <c r="B495" s="235" t="str">
        <f t="shared" si="50"/>
        <v/>
      </c>
      <c r="C495" s="266" t="str">
        <f t="shared" si="51"/>
        <v/>
      </c>
      <c r="D495" s="357" t="str">
        <f t="shared" si="52"/>
        <v/>
      </c>
      <c r="E495" s="358"/>
      <c r="F495" s="358"/>
      <c r="G495" s="236" t="str">
        <f t="shared" si="53"/>
        <v/>
      </c>
      <c r="H495" s="236" t="str">
        <f t="shared" si="54"/>
        <v/>
      </c>
      <c r="I495" s="236" t="str">
        <f t="shared" si="55"/>
        <v/>
      </c>
      <c r="J495" s="167"/>
    </row>
    <row r="496" spans="1:10">
      <c r="A496" s="234" t="str">
        <f t="shared" si="49"/>
        <v/>
      </c>
      <c r="B496" s="235" t="str">
        <f t="shared" si="50"/>
        <v/>
      </c>
      <c r="C496" s="266" t="str">
        <f t="shared" si="51"/>
        <v/>
      </c>
      <c r="D496" s="357" t="str">
        <f t="shared" si="52"/>
        <v/>
      </c>
      <c r="E496" s="358"/>
      <c r="F496" s="358"/>
      <c r="G496" s="236" t="str">
        <f t="shared" si="53"/>
        <v/>
      </c>
      <c r="H496" s="236" t="str">
        <f t="shared" si="54"/>
        <v/>
      </c>
      <c r="I496" s="236" t="str">
        <f t="shared" si="55"/>
        <v/>
      </c>
      <c r="J496" s="167"/>
    </row>
    <row r="497" spans="1:10">
      <c r="A497" s="234" t="str">
        <f t="shared" si="49"/>
        <v/>
      </c>
      <c r="B497" s="235" t="str">
        <f t="shared" si="50"/>
        <v/>
      </c>
      <c r="C497" s="266" t="str">
        <f t="shared" si="51"/>
        <v/>
      </c>
      <c r="D497" s="357" t="str">
        <f t="shared" si="52"/>
        <v/>
      </c>
      <c r="E497" s="358"/>
      <c r="F497" s="358"/>
      <c r="G497" s="236" t="str">
        <f t="shared" si="53"/>
        <v/>
      </c>
      <c r="H497" s="236" t="str">
        <f t="shared" si="54"/>
        <v/>
      </c>
      <c r="I497" s="236" t="str">
        <f t="shared" si="55"/>
        <v/>
      </c>
      <c r="J497" s="167"/>
    </row>
    <row r="498" spans="1:10">
      <c r="A498" s="234" t="str">
        <f t="shared" si="49"/>
        <v/>
      </c>
      <c r="B498" s="235" t="str">
        <f t="shared" si="50"/>
        <v/>
      </c>
      <c r="C498" s="266" t="str">
        <f t="shared" si="51"/>
        <v/>
      </c>
      <c r="D498" s="357" t="str">
        <f t="shared" si="52"/>
        <v/>
      </c>
      <c r="E498" s="358"/>
      <c r="F498" s="358"/>
      <c r="G498" s="236" t="str">
        <f t="shared" si="53"/>
        <v/>
      </c>
      <c r="H498" s="236" t="str">
        <f t="shared" si="54"/>
        <v/>
      </c>
      <c r="I498" s="236" t="str">
        <f t="shared" si="55"/>
        <v/>
      </c>
      <c r="J498" s="167"/>
    </row>
    <row r="499" spans="1:10">
      <c r="A499" s="234" t="str">
        <f t="shared" si="49"/>
        <v/>
      </c>
      <c r="B499" s="235" t="str">
        <f t="shared" si="50"/>
        <v/>
      </c>
      <c r="C499" s="266" t="str">
        <f t="shared" si="51"/>
        <v/>
      </c>
      <c r="D499" s="357" t="str">
        <f t="shared" si="52"/>
        <v/>
      </c>
      <c r="E499" s="358"/>
      <c r="F499" s="358"/>
      <c r="G499" s="236" t="str">
        <f t="shared" si="53"/>
        <v/>
      </c>
      <c r="H499" s="236" t="str">
        <f t="shared" si="54"/>
        <v/>
      </c>
      <c r="I499" s="236" t="str">
        <f t="shared" si="55"/>
        <v/>
      </c>
      <c r="J499" s="167"/>
    </row>
    <row r="500" spans="1:10">
      <c r="A500" s="234" t="str">
        <f t="shared" si="49"/>
        <v/>
      </c>
      <c r="B500" s="235" t="str">
        <f t="shared" si="50"/>
        <v/>
      </c>
      <c r="C500" s="266" t="str">
        <f t="shared" si="51"/>
        <v/>
      </c>
      <c r="D500" s="357" t="str">
        <f t="shared" si="52"/>
        <v/>
      </c>
      <c r="E500" s="358"/>
      <c r="F500" s="358"/>
      <c r="G500" s="236" t="str">
        <f t="shared" si="53"/>
        <v/>
      </c>
      <c r="H500" s="236" t="str">
        <f t="shared" si="54"/>
        <v/>
      </c>
      <c r="I500" s="236" t="str">
        <f t="shared" si="55"/>
        <v/>
      </c>
      <c r="J500" s="167"/>
    </row>
    <row r="501" spans="1:10">
      <c r="A501" s="234" t="str">
        <f t="shared" si="49"/>
        <v/>
      </c>
      <c r="B501" s="235" t="str">
        <f t="shared" si="50"/>
        <v/>
      </c>
      <c r="C501" s="266" t="str">
        <f t="shared" si="51"/>
        <v/>
      </c>
      <c r="D501" s="357" t="str">
        <f t="shared" si="52"/>
        <v/>
      </c>
      <c r="E501" s="358"/>
      <c r="F501" s="358"/>
      <c r="G501" s="236" t="str">
        <f t="shared" si="53"/>
        <v/>
      </c>
      <c r="H501" s="236" t="str">
        <f t="shared" si="54"/>
        <v/>
      </c>
      <c r="I501" s="236" t="str">
        <f t="shared" si="55"/>
        <v/>
      </c>
      <c r="J501" s="167"/>
    </row>
    <row r="502" spans="1:10">
      <c r="A502" s="234" t="str">
        <f t="shared" si="49"/>
        <v/>
      </c>
      <c r="B502" s="235" t="str">
        <f t="shared" si="50"/>
        <v/>
      </c>
      <c r="C502" s="266" t="str">
        <f t="shared" si="51"/>
        <v/>
      </c>
      <c r="D502" s="357" t="str">
        <f t="shared" si="52"/>
        <v/>
      </c>
      <c r="E502" s="358"/>
      <c r="F502" s="358"/>
      <c r="G502" s="236" t="str">
        <f t="shared" si="53"/>
        <v/>
      </c>
      <c r="H502" s="236" t="str">
        <f t="shared" si="54"/>
        <v/>
      </c>
      <c r="I502" s="236" t="str">
        <f t="shared" si="55"/>
        <v/>
      </c>
      <c r="J502" s="167"/>
    </row>
    <row r="503" spans="1:10">
      <c r="A503" s="234" t="str">
        <f t="shared" si="49"/>
        <v/>
      </c>
      <c r="B503" s="235" t="str">
        <f t="shared" si="50"/>
        <v/>
      </c>
      <c r="C503" s="266" t="str">
        <f t="shared" si="51"/>
        <v/>
      </c>
      <c r="D503" s="357" t="str">
        <f t="shared" si="52"/>
        <v/>
      </c>
      <c r="E503" s="358"/>
      <c r="F503" s="358"/>
      <c r="G503" s="236" t="str">
        <f t="shared" si="53"/>
        <v/>
      </c>
      <c r="H503" s="236" t="str">
        <f t="shared" si="54"/>
        <v/>
      </c>
      <c r="I503" s="236" t="str">
        <f t="shared" si="55"/>
        <v/>
      </c>
      <c r="J503" s="167"/>
    </row>
    <row r="504" spans="1:10">
      <c r="A504" s="234" t="str">
        <f t="shared" si="49"/>
        <v/>
      </c>
      <c r="B504" s="235" t="str">
        <f t="shared" si="50"/>
        <v/>
      </c>
      <c r="C504" s="266" t="str">
        <f t="shared" si="51"/>
        <v/>
      </c>
      <c r="D504" s="357" t="str">
        <f t="shared" si="52"/>
        <v/>
      </c>
      <c r="E504" s="358"/>
      <c r="F504" s="358"/>
      <c r="G504" s="236" t="str">
        <f t="shared" si="53"/>
        <v/>
      </c>
      <c r="H504" s="236" t="str">
        <f t="shared" si="54"/>
        <v/>
      </c>
      <c r="I504" s="236" t="str">
        <f t="shared" si="55"/>
        <v/>
      </c>
      <c r="J504" s="167"/>
    </row>
    <row r="505" spans="1:10">
      <c r="A505" s="234" t="str">
        <f t="shared" si="49"/>
        <v/>
      </c>
      <c r="B505" s="235" t="str">
        <f t="shared" si="50"/>
        <v/>
      </c>
      <c r="C505" s="266" t="str">
        <f t="shared" si="51"/>
        <v/>
      </c>
      <c r="D505" s="357" t="str">
        <f t="shared" si="52"/>
        <v/>
      </c>
      <c r="E505" s="358"/>
      <c r="F505" s="358"/>
      <c r="G505" s="236" t="str">
        <f t="shared" si="53"/>
        <v/>
      </c>
      <c r="H505" s="236" t="str">
        <f t="shared" si="54"/>
        <v/>
      </c>
      <c r="I505" s="236" t="str">
        <f t="shared" si="55"/>
        <v/>
      </c>
      <c r="J505" s="167"/>
    </row>
    <row r="506" spans="1:10">
      <c r="A506" s="234" t="str">
        <f t="shared" si="49"/>
        <v/>
      </c>
      <c r="B506" s="235" t="str">
        <f t="shared" si="50"/>
        <v/>
      </c>
      <c r="C506" s="266" t="str">
        <f t="shared" si="51"/>
        <v/>
      </c>
      <c r="D506" s="357" t="str">
        <f t="shared" si="52"/>
        <v/>
      </c>
      <c r="E506" s="358"/>
      <c r="F506" s="358"/>
      <c r="G506" s="236" t="str">
        <f t="shared" si="53"/>
        <v/>
      </c>
      <c r="H506" s="236" t="str">
        <f t="shared" si="54"/>
        <v/>
      </c>
      <c r="I506" s="236" t="str">
        <f t="shared" si="55"/>
        <v/>
      </c>
      <c r="J506" s="167"/>
    </row>
    <row r="507" spans="1:10">
      <c r="A507" s="234" t="str">
        <f t="shared" si="49"/>
        <v/>
      </c>
      <c r="B507" s="235" t="str">
        <f t="shared" si="50"/>
        <v/>
      </c>
      <c r="C507" s="266" t="str">
        <f t="shared" si="51"/>
        <v/>
      </c>
      <c r="D507" s="357" t="str">
        <f t="shared" si="52"/>
        <v/>
      </c>
      <c r="E507" s="358"/>
      <c r="F507" s="358"/>
      <c r="G507" s="236" t="str">
        <f t="shared" si="53"/>
        <v/>
      </c>
      <c r="H507" s="236" t="str">
        <f t="shared" si="54"/>
        <v/>
      </c>
      <c r="I507" s="236" t="str">
        <f t="shared" si="55"/>
        <v/>
      </c>
      <c r="J507" s="167"/>
    </row>
    <row r="508" spans="1:10">
      <c r="A508" s="57"/>
      <c r="B508" s="166"/>
      <c r="C508" s="166"/>
      <c r="D508" s="359"/>
      <c r="E508" s="359"/>
      <c r="F508" s="359"/>
      <c r="G508" s="167"/>
      <c r="H508" s="167"/>
      <c r="I508" s="167"/>
      <c r="J508" s="167"/>
    </row>
    <row r="509" spans="1:10">
      <c r="A509" s="57"/>
      <c r="B509" s="166"/>
      <c r="C509" s="166"/>
      <c r="D509" s="359"/>
      <c r="E509" s="359"/>
      <c r="F509" s="359"/>
      <c r="G509" s="167"/>
      <c r="H509" s="167"/>
      <c r="I509" s="167"/>
      <c r="J509" s="167"/>
    </row>
    <row r="510" spans="1:10">
      <c r="A510" s="57"/>
      <c r="B510" s="166"/>
      <c r="C510" s="166"/>
      <c r="D510" s="359"/>
      <c r="E510" s="359"/>
      <c r="F510" s="359"/>
      <c r="G510" s="167"/>
      <c r="H510" s="167"/>
      <c r="I510" s="167"/>
      <c r="J510" s="167"/>
    </row>
    <row r="511" spans="1:10">
      <c r="A511" s="57"/>
      <c r="B511" s="166"/>
      <c r="C511" s="166"/>
      <c r="D511" s="359"/>
      <c r="E511" s="359"/>
      <c r="F511" s="359"/>
      <c r="G511" s="167"/>
      <c r="H511" s="167"/>
      <c r="I511" s="167"/>
      <c r="J511" s="167"/>
    </row>
    <row r="512" spans="1:10">
      <c r="A512" s="57"/>
      <c r="B512" s="166"/>
      <c r="C512" s="166"/>
      <c r="D512" s="359"/>
      <c r="E512" s="359"/>
      <c r="F512" s="359"/>
      <c r="G512" s="167"/>
      <c r="H512" s="167"/>
      <c r="I512" s="167"/>
      <c r="J512" s="167"/>
    </row>
    <row r="513" spans="1:10">
      <c r="A513" s="57"/>
      <c r="B513" s="166"/>
      <c r="C513" s="166"/>
      <c r="D513" s="359"/>
      <c r="E513" s="359"/>
      <c r="F513" s="359"/>
      <c r="G513" s="167"/>
      <c r="H513" s="167"/>
      <c r="I513" s="167"/>
      <c r="J513" s="167"/>
    </row>
    <row r="514" spans="1:10">
      <c r="A514" s="57"/>
      <c r="B514" s="166"/>
      <c r="C514" s="166"/>
      <c r="D514" s="359"/>
      <c r="E514" s="359"/>
      <c r="F514" s="359"/>
      <c r="G514" s="167"/>
      <c r="H514" s="167"/>
      <c r="I514" s="167"/>
      <c r="J514" s="167"/>
    </row>
  </sheetData>
  <sheetProtection sheet="1" objects="1" scenarios="1"/>
  <mergeCells count="509">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 ref="D487:F487"/>
    <mergeCell ref="D488:F488"/>
    <mergeCell ref="D481:F481"/>
    <mergeCell ref="D482:F482"/>
    <mergeCell ref="D483:F483"/>
    <mergeCell ref="D484:F484"/>
    <mergeCell ref="D477:F477"/>
    <mergeCell ref="D478:F478"/>
    <mergeCell ref="D479:F479"/>
    <mergeCell ref="D480:F480"/>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01:F401"/>
    <mergeCell ref="D402:F402"/>
    <mergeCell ref="D403:F403"/>
    <mergeCell ref="D404:F404"/>
    <mergeCell ref="D397:F397"/>
    <mergeCell ref="D398:F398"/>
    <mergeCell ref="D399:F399"/>
    <mergeCell ref="D400:F400"/>
    <mergeCell ref="D393:F393"/>
    <mergeCell ref="D394:F394"/>
    <mergeCell ref="D395:F395"/>
    <mergeCell ref="D396:F396"/>
    <mergeCell ref="D389:F389"/>
    <mergeCell ref="D390:F390"/>
    <mergeCell ref="D391:F391"/>
    <mergeCell ref="D392:F392"/>
    <mergeCell ref="D385:F385"/>
    <mergeCell ref="D386:F386"/>
    <mergeCell ref="D387:F387"/>
    <mergeCell ref="D388:F388"/>
    <mergeCell ref="D381:F381"/>
    <mergeCell ref="D382:F382"/>
    <mergeCell ref="D383:F383"/>
    <mergeCell ref="D384:F384"/>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281:F281"/>
    <mergeCell ref="D282:F282"/>
    <mergeCell ref="D283:F283"/>
    <mergeCell ref="D290:F290"/>
    <mergeCell ref="D291:F291"/>
    <mergeCell ref="D276:F276"/>
    <mergeCell ref="D277:F277"/>
    <mergeCell ref="D278:F278"/>
    <mergeCell ref="D279:F279"/>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00:F200"/>
    <mergeCell ref="D201:F201"/>
    <mergeCell ref="D202:F202"/>
    <mergeCell ref="D203:F203"/>
    <mergeCell ref="D196:F196"/>
    <mergeCell ref="D197:F197"/>
    <mergeCell ref="D198:F198"/>
    <mergeCell ref="D199:F199"/>
    <mergeCell ref="D192:F192"/>
    <mergeCell ref="D193:F193"/>
    <mergeCell ref="D194:F194"/>
    <mergeCell ref="D195:F195"/>
    <mergeCell ref="D188:F188"/>
    <mergeCell ref="D189:F189"/>
    <mergeCell ref="D190:F190"/>
    <mergeCell ref="D191:F191"/>
    <mergeCell ref="D184:F184"/>
    <mergeCell ref="D185:F185"/>
    <mergeCell ref="D186:F186"/>
    <mergeCell ref="D187:F187"/>
    <mergeCell ref="D180:F180"/>
    <mergeCell ref="D181:F181"/>
    <mergeCell ref="D182:F182"/>
    <mergeCell ref="D183:F183"/>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04:F104"/>
    <mergeCell ref="D105:F105"/>
    <mergeCell ref="D106:F106"/>
    <mergeCell ref="D107:F107"/>
    <mergeCell ref="D100:F100"/>
    <mergeCell ref="D101:F101"/>
    <mergeCell ref="D102:F102"/>
    <mergeCell ref="D103:F103"/>
    <mergeCell ref="D96:F96"/>
    <mergeCell ref="D97:F97"/>
    <mergeCell ref="D98:F98"/>
    <mergeCell ref="D99:F99"/>
    <mergeCell ref="D92:F92"/>
    <mergeCell ref="D93:F93"/>
    <mergeCell ref="D94:F94"/>
    <mergeCell ref="D95:F95"/>
    <mergeCell ref="D88:F88"/>
    <mergeCell ref="D89:F89"/>
    <mergeCell ref="D90:F90"/>
    <mergeCell ref="D91:F91"/>
    <mergeCell ref="D84:F84"/>
    <mergeCell ref="D85:F85"/>
    <mergeCell ref="D86:F86"/>
    <mergeCell ref="D87:F87"/>
    <mergeCell ref="D80:F80"/>
    <mergeCell ref="D81:F81"/>
    <mergeCell ref="D82:F82"/>
    <mergeCell ref="D83:F83"/>
    <mergeCell ref="D76:F76"/>
    <mergeCell ref="D77:F77"/>
    <mergeCell ref="D78:F78"/>
    <mergeCell ref="D79:F79"/>
    <mergeCell ref="D72:F72"/>
    <mergeCell ref="D73:F73"/>
    <mergeCell ref="D74:F74"/>
    <mergeCell ref="D75:F75"/>
    <mergeCell ref="D68:F68"/>
    <mergeCell ref="D69:F69"/>
    <mergeCell ref="D70:F70"/>
    <mergeCell ref="D71:F71"/>
    <mergeCell ref="D64:F64"/>
    <mergeCell ref="D65:F65"/>
    <mergeCell ref="D66:F66"/>
    <mergeCell ref="D67:F67"/>
    <mergeCell ref="D60:F60"/>
    <mergeCell ref="D61:F61"/>
    <mergeCell ref="D62:F62"/>
    <mergeCell ref="D63:F63"/>
    <mergeCell ref="D56:F56"/>
    <mergeCell ref="D57:F57"/>
    <mergeCell ref="D58:F58"/>
    <mergeCell ref="D59:F59"/>
    <mergeCell ref="D52:F52"/>
    <mergeCell ref="D53:F53"/>
    <mergeCell ref="D54:F54"/>
    <mergeCell ref="D55:F55"/>
    <mergeCell ref="D48:F48"/>
    <mergeCell ref="D49:F49"/>
    <mergeCell ref="D50:F50"/>
    <mergeCell ref="D51:F51"/>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8" t="s">
        <v>382</v>
      </c>
    </row>
    <row r="2" spans="1:9" ht="19.5">
      <c r="B2" s="26"/>
      <c r="C2" s="26"/>
      <c r="D2" s="56" t="str">
        <f>公司名稱</f>
        <v>社團法人OO協會</v>
      </c>
    </row>
    <row r="3" spans="1:9" ht="19.5">
      <c r="B3" s="1"/>
      <c r="C3" s="1"/>
      <c r="D3" s="181" t="s">
        <v>8</v>
      </c>
      <c r="E3" s="27" t="s">
        <v>10</v>
      </c>
      <c r="F3" s="301">
        <v>2501001</v>
      </c>
      <c r="H3" s="70"/>
    </row>
    <row r="4" spans="1:9" ht="20" thickBot="1">
      <c r="B4" s="190" t="str">
        <f ca="1">IF(F3=0,"",INDIRECT(ADDRESS(E1,8,1,1,"日記簿")))</f>
        <v>開帳</v>
      </c>
      <c r="C4" s="190"/>
      <c r="D4" s="302">
        <f ca="1">IF(F3=0,"",INDIRECT(ADDRESS(E1,4,1,1,"日記簿")))</f>
        <v>45658</v>
      </c>
      <c r="E4" s="120"/>
      <c r="F4" s="120"/>
      <c r="G4" s="36"/>
    </row>
    <row r="5" spans="1:9" ht="25" customHeight="1" thickBot="1">
      <c r="B5" s="191" t="s">
        <v>143</v>
      </c>
      <c r="C5" s="122" t="s">
        <v>154</v>
      </c>
      <c r="D5" s="122" t="s">
        <v>9</v>
      </c>
      <c r="E5" s="123" t="s">
        <v>3</v>
      </c>
      <c r="F5" s="124" t="s">
        <v>4</v>
      </c>
    </row>
    <row r="6" spans="1:9" ht="25" customHeight="1">
      <c r="B6" s="193"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3">
        <f t="shared" ref="E6:E40" ca="1" si="3">IF(傳票列數&gt;=ROW()-5,INDIRECT(ADDRESS(傳票起始列+ROW()-6,13,1,1,"日記簿")),"")</f>
        <v>10000</v>
      </c>
      <c r="F6" s="304">
        <f t="shared" ref="F6:F40" ca="1" si="4">IF(傳票列數&gt;=ROW()-5,INDIRECT(ADDRESS(傳票起始列+ROW()-6,14,1,1,"日記簿")),"")</f>
        <v>0</v>
      </c>
    </row>
    <row r="7" spans="1:9" ht="25" customHeight="1">
      <c r="B7" s="193" t="str">
        <f t="shared" ca="1" si="0"/>
        <v>1121  銀行存款-A銀活存</v>
      </c>
      <c r="C7" s="121">
        <f t="shared" ca="1" si="1"/>
        <v>0</v>
      </c>
      <c r="D7" s="121" t="str">
        <f t="shared" ca="1" si="2"/>
        <v>上期結轉</v>
      </c>
      <c r="E7" s="303">
        <f t="shared" ca="1" si="3"/>
        <v>200000</v>
      </c>
      <c r="F7" s="304">
        <f t="shared" ca="1" si="4"/>
        <v>0</v>
      </c>
    </row>
    <row r="8" spans="1:9" ht="25" customHeight="1">
      <c r="B8" s="193" t="str">
        <f t="shared" ca="1" si="0"/>
        <v>1123  銀行存款-B銀活存</v>
      </c>
      <c r="C8" s="121">
        <f t="shared" ca="1" si="1"/>
        <v>0</v>
      </c>
      <c r="D8" s="121" t="str">
        <f t="shared" ca="1" si="2"/>
        <v>上期結轉</v>
      </c>
      <c r="E8" s="303">
        <f t="shared" ca="1" si="3"/>
        <v>100000</v>
      </c>
      <c r="F8" s="304">
        <f t="shared" ca="1" si="4"/>
        <v>0</v>
      </c>
    </row>
    <row r="9" spans="1:9" ht="25" customHeight="1">
      <c r="B9" s="193" t="str">
        <f t="shared" ca="1" si="0"/>
        <v>1191  基金專戶-X銀</v>
      </c>
      <c r="C9" s="121">
        <f t="shared" ca="1" si="1"/>
        <v>0</v>
      </c>
      <c r="D9" s="121" t="str">
        <f t="shared" ca="1" si="2"/>
        <v>上期結轉</v>
      </c>
      <c r="E9" s="303">
        <f t="shared" ca="1" si="3"/>
        <v>1000000</v>
      </c>
      <c r="F9" s="304">
        <f t="shared" ca="1" si="4"/>
        <v>0</v>
      </c>
    </row>
    <row r="10" spans="1:9" ht="25" customHeight="1">
      <c r="B10" s="193" t="str">
        <f t="shared" ca="1" si="0"/>
        <v>1250  預付款項</v>
      </c>
      <c r="C10" s="121">
        <f t="shared" ca="1" si="1"/>
        <v>0</v>
      </c>
      <c r="D10" s="121" t="str">
        <f t="shared" ca="1" si="2"/>
        <v>上期結轉</v>
      </c>
      <c r="E10" s="303">
        <f t="shared" ca="1" si="3"/>
        <v>20000</v>
      </c>
      <c r="F10" s="304">
        <f t="shared" ca="1" si="4"/>
        <v>0</v>
      </c>
    </row>
    <row r="11" spans="1:9" ht="25" customHeight="1">
      <c r="B11" s="193" t="str">
        <f t="shared" ca="1" si="0"/>
        <v>1410  存出保證金</v>
      </c>
      <c r="C11" s="121">
        <f t="shared" ca="1" si="1"/>
        <v>0</v>
      </c>
      <c r="D11" s="121" t="str">
        <f t="shared" ca="1" si="2"/>
        <v>上期結轉</v>
      </c>
      <c r="E11" s="303">
        <f t="shared" ca="1" si="3"/>
        <v>40000</v>
      </c>
      <c r="F11" s="304">
        <f t="shared" ca="1" si="4"/>
        <v>0</v>
      </c>
    </row>
    <row r="12" spans="1:9" ht="25" customHeight="1">
      <c r="B12" s="193" t="str">
        <f t="shared" ca="1" si="0"/>
        <v>2130  應付款項</v>
      </c>
      <c r="C12" s="121">
        <f t="shared" ca="1" si="1"/>
        <v>0</v>
      </c>
      <c r="D12" s="121" t="str">
        <f t="shared" ca="1" si="2"/>
        <v>上期結轉</v>
      </c>
      <c r="E12" s="303">
        <f t="shared" ca="1" si="3"/>
        <v>0</v>
      </c>
      <c r="F12" s="304">
        <f t="shared" ca="1" si="4"/>
        <v>5000</v>
      </c>
    </row>
    <row r="13" spans="1:9" ht="25" customHeight="1">
      <c r="B13" s="193" t="str">
        <f t="shared" ca="1" si="0"/>
        <v>3110  基金</v>
      </c>
      <c r="C13" s="121">
        <f t="shared" ca="1" si="1"/>
        <v>0</v>
      </c>
      <c r="D13" s="121" t="str">
        <f t="shared" ca="1" si="2"/>
        <v>上期結轉</v>
      </c>
      <c r="E13" s="303">
        <f t="shared" ca="1" si="3"/>
        <v>0</v>
      </c>
      <c r="F13" s="304">
        <f t="shared" ca="1" si="4"/>
        <v>1000000</v>
      </c>
    </row>
    <row r="14" spans="1:9" ht="25" customHeight="1">
      <c r="B14" s="193" t="str">
        <f t="shared" ca="1" si="0"/>
        <v>3210  累計餘絀</v>
      </c>
      <c r="C14" s="121">
        <f t="shared" ca="1" si="1"/>
        <v>0</v>
      </c>
      <c r="D14" s="121" t="str">
        <f t="shared" ca="1" si="2"/>
        <v>上期結轉</v>
      </c>
      <c r="E14" s="303">
        <f t="shared" ca="1" si="3"/>
        <v>0</v>
      </c>
      <c r="F14" s="304">
        <f t="shared" ca="1" si="4"/>
        <v>365000</v>
      </c>
    </row>
    <row r="15" spans="1:9" ht="25" customHeight="1">
      <c r="B15" s="193" t="str">
        <f t="shared" ca="1" si="0"/>
        <v/>
      </c>
      <c r="C15" s="121" t="str">
        <f t="shared" ca="1" si="1"/>
        <v/>
      </c>
      <c r="D15" s="121" t="str">
        <f t="shared" ca="1" si="2"/>
        <v/>
      </c>
      <c r="E15" s="303" t="str">
        <f t="shared" ca="1" si="3"/>
        <v/>
      </c>
      <c r="F15" s="304" t="str">
        <f t="shared" ca="1" si="4"/>
        <v/>
      </c>
    </row>
    <row r="16" spans="1:9" ht="25" customHeight="1">
      <c r="B16" s="193" t="str">
        <f t="shared" ca="1" si="0"/>
        <v/>
      </c>
      <c r="C16" s="121" t="str">
        <f t="shared" ca="1" si="1"/>
        <v/>
      </c>
      <c r="D16" s="121" t="str">
        <f t="shared" ca="1" si="2"/>
        <v/>
      </c>
      <c r="E16" s="303" t="str">
        <f t="shared" ca="1" si="3"/>
        <v/>
      </c>
      <c r="F16" s="304" t="str">
        <f t="shared" ca="1" si="4"/>
        <v/>
      </c>
    </row>
    <row r="17" spans="2:6" ht="25" customHeight="1" thickBot="1">
      <c r="B17" s="193" t="str">
        <f t="shared" ca="1" si="0"/>
        <v/>
      </c>
      <c r="C17" s="121" t="str">
        <f t="shared" ca="1" si="1"/>
        <v/>
      </c>
      <c r="D17" s="121" t="str">
        <f t="shared" ca="1" si="2"/>
        <v/>
      </c>
      <c r="E17" s="303" t="str">
        <f t="shared" ca="1" si="3"/>
        <v/>
      </c>
      <c r="F17" s="304" t="str">
        <f t="shared" ca="1" si="4"/>
        <v/>
      </c>
    </row>
    <row r="18" spans="2:6" ht="25" hidden="1" customHeight="1">
      <c r="B18" s="193" t="str">
        <f t="shared" ca="1" si="0"/>
        <v/>
      </c>
      <c r="C18" s="121" t="str">
        <f t="shared" ca="1" si="1"/>
        <v/>
      </c>
      <c r="D18" s="121" t="str">
        <f t="shared" ca="1" si="2"/>
        <v/>
      </c>
      <c r="E18" s="303" t="str">
        <f t="shared" ca="1" si="3"/>
        <v/>
      </c>
      <c r="F18" s="304" t="str">
        <f t="shared" ca="1" si="4"/>
        <v/>
      </c>
    </row>
    <row r="19" spans="2:6" ht="25" hidden="1" customHeight="1">
      <c r="B19" s="193" t="str">
        <f t="shared" ca="1" si="0"/>
        <v/>
      </c>
      <c r="C19" s="121" t="str">
        <f t="shared" ca="1" si="1"/>
        <v/>
      </c>
      <c r="D19" s="121" t="str">
        <f t="shared" ca="1" si="2"/>
        <v/>
      </c>
      <c r="E19" s="303" t="str">
        <f t="shared" ca="1" si="3"/>
        <v/>
      </c>
      <c r="F19" s="304" t="str">
        <f t="shared" ca="1" si="4"/>
        <v/>
      </c>
    </row>
    <row r="20" spans="2:6" ht="25" hidden="1" customHeight="1">
      <c r="B20" s="193" t="str">
        <f t="shared" ca="1" si="0"/>
        <v/>
      </c>
      <c r="C20" s="121" t="str">
        <f t="shared" ca="1" si="1"/>
        <v/>
      </c>
      <c r="D20" s="121" t="str">
        <f t="shared" ca="1" si="2"/>
        <v/>
      </c>
      <c r="E20" s="303" t="str">
        <f t="shared" ca="1" si="3"/>
        <v/>
      </c>
      <c r="F20" s="304" t="str">
        <f t="shared" ca="1" si="4"/>
        <v/>
      </c>
    </row>
    <row r="21" spans="2:6" ht="25" hidden="1" customHeight="1">
      <c r="B21" s="193" t="str">
        <f t="shared" ca="1" si="0"/>
        <v/>
      </c>
      <c r="C21" s="121" t="str">
        <f t="shared" ca="1" si="1"/>
        <v/>
      </c>
      <c r="D21" s="121" t="str">
        <f t="shared" ca="1" si="2"/>
        <v/>
      </c>
      <c r="E21" s="303" t="str">
        <f t="shared" ca="1" si="3"/>
        <v/>
      </c>
      <c r="F21" s="304" t="str">
        <f t="shared" ca="1" si="4"/>
        <v/>
      </c>
    </row>
    <row r="22" spans="2:6" ht="25" hidden="1" customHeight="1">
      <c r="B22" s="193" t="str">
        <f t="shared" ca="1" si="0"/>
        <v/>
      </c>
      <c r="C22" s="121" t="str">
        <f t="shared" ca="1" si="1"/>
        <v/>
      </c>
      <c r="D22" s="121" t="str">
        <f t="shared" ca="1" si="2"/>
        <v/>
      </c>
      <c r="E22" s="303" t="str">
        <f t="shared" ca="1" si="3"/>
        <v/>
      </c>
      <c r="F22" s="304" t="str">
        <f t="shared" ca="1" si="4"/>
        <v/>
      </c>
    </row>
    <row r="23" spans="2:6" ht="25" hidden="1" customHeight="1">
      <c r="B23" s="193" t="str">
        <f t="shared" ca="1" si="0"/>
        <v/>
      </c>
      <c r="C23" s="121" t="str">
        <f t="shared" ca="1" si="1"/>
        <v/>
      </c>
      <c r="D23" s="121" t="str">
        <f t="shared" ca="1" si="2"/>
        <v/>
      </c>
      <c r="E23" s="303" t="str">
        <f t="shared" ca="1" si="3"/>
        <v/>
      </c>
      <c r="F23" s="304" t="str">
        <f t="shared" ca="1" si="4"/>
        <v/>
      </c>
    </row>
    <row r="24" spans="2:6" ht="25" hidden="1" customHeight="1">
      <c r="B24" s="193" t="str">
        <f t="shared" ca="1" si="0"/>
        <v/>
      </c>
      <c r="C24" s="121" t="str">
        <f t="shared" ca="1" si="1"/>
        <v/>
      </c>
      <c r="D24" s="121" t="str">
        <f t="shared" ca="1" si="2"/>
        <v/>
      </c>
      <c r="E24" s="303" t="str">
        <f t="shared" ca="1" si="3"/>
        <v/>
      </c>
      <c r="F24" s="304" t="str">
        <f t="shared" ca="1" si="4"/>
        <v/>
      </c>
    </row>
    <row r="25" spans="2:6" ht="25" hidden="1" customHeight="1">
      <c r="B25" s="193" t="str">
        <f t="shared" ca="1" si="0"/>
        <v/>
      </c>
      <c r="C25" s="121" t="str">
        <f t="shared" ca="1" si="1"/>
        <v/>
      </c>
      <c r="D25" s="121" t="str">
        <f t="shared" ca="1" si="2"/>
        <v/>
      </c>
      <c r="E25" s="303" t="str">
        <f t="shared" ca="1" si="3"/>
        <v/>
      </c>
      <c r="F25" s="304" t="str">
        <f t="shared" ca="1" si="4"/>
        <v/>
      </c>
    </row>
    <row r="26" spans="2:6" ht="25" hidden="1" customHeight="1">
      <c r="B26" s="193" t="str">
        <f t="shared" ca="1" si="0"/>
        <v/>
      </c>
      <c r="C26" s="121" t="str">
        <f t="shared" ca="1" si="1"/>
        <v/>
      </c>
      <c r="D26" s="121" t="str">
        <f t="shared" ca="1" si="2"/>
        <v/>
      </c>
      <c r="E26" s="303" t="str">
        <f t="shared" ca="1" si="3"/>
        <v/>
      </c>
      <c r="F26" s="304" t="str">
        <f t="shared" ca="1" si="4"/>
        <v/>
      </c>
    </row>
    <row r="27" spans="2:6" ht="25" hidden="1" customHeight="1">
      <c r="B27" s="193" t="str">
        <f t="shared" ca="1" si="0"/>
        <v/>
      </c>
      <c r="C27" s="121" t="str">
        <f t="shared" ca="1" si="1"/>
        <v/>
      </c>
      <c r="D27" s="121" t="str">
        <f t="shared" ca="1" si="2"/>
        <v/>
      </c>
      <c r="E27" s="303" t="str">
        <f t="shared" ca="1" si="3"/>
        <v/>
      </c>
      <c r="F27" s="304" t="str">
        <f t="shared" ca="1" si="4"/>
        <v/>
      </c>
    </row>
    <row r="28" spans="2:6" ht="25" hidden="1" customHeight="1">
      <c r="B28" s="193" t="str">
        <f t="shared" ca="1" si="0"/>
        <v/>
      </c>
      <c r="C28" s="121" t="str">
        <f t="shared" ca="1" si="1"/>
        <v/>
      </c>
      <c r="D28" s="121" t="str">
        <f t="shared" ca="1" si="2"/>
        <v/>
      </c>
      <c r="E28" s="303" t="str">
        <f t="shared" ca="1" si="3"/>
        <v/>
      </c>
      <c r="F28" s="304" t="str">
        <f t="shared" ca="1" si="4"/>
        <v/>
      </c>
    </row>
    <row r="29" spans="2:6" ht="25" hidden="1" customHeight="1">
      <c r="B29" s="193" t="str">
        <f t="shared" ca="1" si="0"/>
        <v/>
      </c>
      <c r="C29" s="121" t="str">
        <f t="shared" ca="1" si="1"/>
        <v/>
      </c>
      <c r="D29" s="121" t="str">
        <f t="shared" ca="1" si="2"/>
        <v/>
      </c>
      <c r="E29" s="303" t="str">
        <f t="shared" ca="1" si="3"/>
        <v/>
      </c>
      <c r="F29" s="304" t="str">
        <f t="shared" ca="1" si="4"/>
        <v/>
      </c>
    </row>
    <row r="30" spans="2:6" ht="25" hidden="1" customHeight="1">
      <c r="B30" s="193" t="str">
        <f t="shared" ca="1" si="0"/>
        <v/>
      </c>
      <c r="C30" s="121" t="str">
        <f t="shared" ca="1" si="1"/>
        <v/>
      </c>
      <c r="D30" s="121" t="str">
        <f t="shared" ca="1" si="2"/>
        <v/>
      </c>
      <c r="E30" s="303" t="str">
        <f t="shared" ca="1" si="3"/>
        <v/>
      </c>
      <c r="F30" s="304" t="str">
        <f t="shared" ca="1" si="4"/>
        <v/>
      </c>
    </row>
    <row r="31" spans="2:6" ht="25" hidden="1" customHeight="1">
      <c r="B31" s="193" t="str">
        <f t="shared" ca="1" si="0"/>
        <v/>
      </c>
      <c r="C31" s="121" t="str">
        <f t="shared" ca="1" si="1"/>
        <v/>
      </c>
      <c r="D31" s="121" t="str">
        <f t="shared" ca="1" si="2"/>
        <v/>
      </c>
      <c r="E31" s="303" t="str">
        <f t="shared" ca="1" si="3"/>
        <v/>
      </c>
      <c r="F31" s="304" t="str">
        <f t="shared" ca="1" si="4"/>
        <v/>
      </c>
    </row>
    <row r="32" spans="2:6" ht="25" hidden="1" customHeight="1">
      <c r="B32" s="193" t="str">
        <f t="shared" ca="1" si="0"/>
        <v/>
      </c>
      <c r="C32" s="121" t="str">
        <f t="shared" ca="1" si="1"/>
        <v/>
      </c>
      <c r="D32" s="121" t="str">
        <f t="shared" ca="1" si="2"/>
        <v/>
      </c>
      <c r="E32" s="303" t="str">
        <f t="shared" ca="1" si="3"/>
        <v/>
      </c>
      <c r="F32" s="304" t="str">
        <f t="shared" ca="1" si="4"/>
        <v/>
      </c>
    </row>
    <row r="33" spans="2:6" ht="25" hidden="1" customHeight="1">
      <c r="B33" s="193" t="str">
        <f t="shared" ca="1" si="0"/>
        <v/>
      </c>
      <c r="C33" s="121" t="str">
        <f t="shared" ca="1" si="1"/>
        <v/>
      </c>
      <c r="D33" s="121" t="str">
        <f t="shared" ca="1" si="2"/>
        <v/>
      </c>
      <c r="E33" s="303" t="str">
        <f t="shared" ca="1" si="3"/>
        <v/>
      </c>
      <c r="F33" s="304" t="str">
        <f t="shared" ca="1" si="4"/>
        <v/>
      </c>
    </row>
    <row r="34" spans="2:6" ht="25" hidden="1" customHeight="1">
      <c r="B34" s="193" t="str">
        <f t="shared" ca="1" si="0"/>
        <v/>
      </c>
      <c r="C34" s="121" t="str">
        <f t="shared" ca="1" si="1"/>
        <v/>
      </c>
      <c r="D34" s="121" t="str">
        <f t="shared" ca="1" si="2"/>
        <v/>
      </c>
      <c r="E34" s="303" t="str">
        <f t="shared" ca="1" si="3"/>
        <v/>
      </c>
      <c r="F34" s="304" t="str">
        <f t="shared" ca="1" si="4"/>
        <v/>
      </c>
    </row>
    <row r="35" spans="2:6" ht="25" hidden="1" customHeight="1">
      <c r="B35" s="193" t="str">
        <f t="shared" ca="1" si="0"/>
        <v/>
      </c>
      <c r="C35" s="121" t="str">
        <f t="shared" ca="1" si="1"/>
        <v/>
      </c>
      <c r="D35" s="121" t="str">
        <f t="shared" ca="1" si="2"/>
        <v/>
      </c>
      <c r="E35" s="303" t="str">
        <f t="shared" ca="1" si="3"/>
        <v/>
      </c>
      <c r="F35" s="304" t="str">
        <f t="shared" ca="1" si="4"/>
        <v/>
      </c>
    </row>
    <row r="36" spans="2:6" ht="25" hidden="1" customHeight="1">
      <c r="B36" s="193" t="str">
        <f t="shared" ca="1" si="0"/>
        <v/>
      </c>
      <c r="C36" s="121" t="str">
        <f t="shared" ca="1" si="1"/>
        <v/>
      </c>
      <c r="D36" s="121" t="str">
        <f t="shared" ca="1" si="2"/>
        <v/>
      </c>
      <c r="E36" s="303" t="str">
        <f t="shared" ca="1" si="3"/>
        <v/>
      </c>
      <c r="F36" s="304" t="str">
        <f t="shared" ca="1" si="4"/>
        <v/>
      </c>
    </row>
    <row r="37" spans="2:6" ht="25" hidden="1" customHeight="1">
      <c r="B37" s="193" t="str">
        <f t="shared" ca="1" si="0"/>
        <v/>
      </c>
      <c r="C37" s="121" t="str">
        <f t="shared" ca="1" si="1"/>
        <v/>
      </c>
      <c r="D37" s="121" t="str">
        <f t="shared" ca="1" si="2"/>
        <v/>
      </c>
      <c r="E37" s="303" t="str">
        <f t="shared" ca="1" si="3"/>
        <v/>
      </c>
      <c r="F37" s="304" t="str">
        <f t="shared" ca="1" si="4"/>
        <v/>
      </c>
    </row>
    <row r="38" spans="2:6" ht="25" hidden="1" customHeight="1">
      <c r="B38" s="193" t="str">
        <f t="shared" ca="1" si="0"/>
        <v/>
      </c>
      <c r="C38" s="121" t="str">
        <f t="shared" ca="1" si="1"/>
        <v/>
      </c>
      <c r="D38" s="121" t="str">
        <f t="shared" ca="1" si="2"/>
        <v/>
      </c>
      <c r="E38" s="303" t="str">
        <f t="shared" ca="1" si="3"/>
        <v/>
      </c>
      <c r="F38" s="304" t="str">
        <f t="shared" ca="1" si="4"/>
        <v/>
      </c>
    </row>
    <row r="39" spans="2:6" ht="25" hidden="1" customHeight="1">
      <c r="B39" s="193" t="str">
        <f t="shared" ca="1" si="0"/>
        <v/>
      </c>
      <c r="C39" s="121" t="str">
        <f t="shared" ca="1" si="1"/>
        <v/>
      </c>
      <c r="D39" s="121" t="str">
        <f t="shared" ca="1" si="2"/>
        <v/>
      </c>
      <c r="E39" s="303" t="str">
        <f t="shared" ca="1" si="3"/>
        <v/>
      </c>
      <c r="F39" s="304" t="str">
        <f t="shared" ca="1" si="4"/>
        <v/>
      </c>
    </row>
    <row r="40" spans="2:6" ht="25" hidden="1" customHeight="1" thickBot="1">
      <c r="B40" s="193" t="str">
        <f t="shared" ca="1" si="0"/>
        <v/>
      </c>
      <c r="C40" s="121" t="str">
        <f t="shared" ca="1" si="1"/>
        <v/>
      </c>
      <c r="D40" s="121" t="str">
        <f t="shared" ca="1" si="2"/>
        <v/>
      </c>
      <c r="E40" s="303" t="str">
        <f t="shared" ca="1" si="3"/>
        <v/>
      </c>
      <c r="F40" s="304" t="str">
        <f t="shared" ca="1" si="4"/>
        <v/>
      </c>
    </row>
    <row r="41" spans="2:6" ht="25" customHeight="1" thickTop="1" thickBot="1">
      <c r="B41" s="192"/>
      <c r="C41" s="237"/>
      <c r="D41" s="125"/>
      <c r="E41" s="305">
        <f ca="1">SUM(E6:E40)</f>
        <v>1370000</v>
      </c>
      <c r="F41" s="306">
        <f ca="1">SUM(F6:F40)</f>
        <v>1370000</v>
      </c>
    </row>
    <row r="43" spans="2:6">
      <c r="B43" s="362" t="s">
        <v>380</v>
      </c>
      <c r="C43" s="362"/>
      <c r="D43" s="362"/>
      <c r="E43" s="362"/>
      <c r="F43" s="362"/>
    </row>
    <row r="45" spans="2:6">
      <c r="B45" s="279"/>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7">
        <f>MATCH(K2,清單!K3:K16,0)</f>
        <v>13</v>
      </c>
      <c r="M1" s="151"/>
      <c r="N1" s="151"/>
    </row>
    <row r="2" spans="1:26" s="18" customFormat="1" ht="20" customHeight="1" thickBot="1">
      <c r="A2" s="183"/>
      <c r="B2" s="56" t="str">
        <f>公司名稱</f>
        <v>社團法人OO協會</v>
      </c>
      <c r="C2" s="56"/>
      <c r="D2" s="56"/>
      <c r="E2" s="56"/>
      <c r="F2" s="56"/>
      <c r="G2" s="56"/>
      <c r="H2" s="56"/>
      <c r="I2" s="184"/>
      <c r="J2" s="17"/>
      <c r="K2" s="246" t="s">
        <v>116</v>
      </c>
      <c r="M2" s="19"/>
      <c r="N2" s="19"/>
    </row>
    <row r="3" spans="1:26" s="18" customFormat="1" ht="20" customHeight="1" thickBot="1">
      <c r="A3" s="183"/>
      <c r="B3" s="56" t="s">
        <v>6</v>
      </c>
      <c r="C3" s="56"/>
      <c r="D3" s="56"/>
      <c r="E3" s="56"/>
      <c r="F3" s="56"/>
      <c r="G3" s="56"/>
      <c r="H3" s="56"/>
      <c r="I3" s="184"/>
      <c r="J3" s="17"/>
      <c r="K3" s="281">
        <v>46022</v>
      </c>
      <c r="M3" s="19"/>
      <c r="N3" s="19"/>
    </row>
    <row r="4" spans="1:26" ht="20" customHeight="1" thickBot="1">
      <c r="A4" s="92"/>
      <c r="B4" s="20"/>
      <c r="C4" s="21"/>
      <c r="D4" s="363">
        <f>IF(K1&lt;14,VLOOKUP(K1,清單!J3:L15,3,FALSE),K3)</f>
        <v>46022</v>
      </c>
      <c r="E4" s="363"/>
      <c r="F4" s="363"/>
      <c r="G4" s="363"/>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8"/>
      <c r="H1" s="238"/>
      <c r="I1" s="238">
        <f>MATCH(I2,清單!O3:O27,0)</f>
        <v>24</v>
      </c>
    </row>
    <row r="2" spans="2:9" ht="20" customHeight="1" thickBot="1">
      <c r="B2" s="185" t="str">
        <f>公司名稱</f>
        <v>社團法人OO協會</v>
      </c>
      <c r="C2" s="186"/>
      <c r="D2" s="186"/>
      <c r="E2" s="186"/>
      <c r="F2" s="33"/>
      <c r="H2" s="246" t="s">
        <v>165</v>
      </c>
      <c r="I2" s="246" t="s">
        <v>166</v>
      </c>
    </row>
    <row r="3" spans="2:9" ht="20" customHeight="1">
      <c r="B3" s="185" t="str">
        <f>IF(OR(H2="全部",H2=""),"收支表","專案收支表 - "&amp;VLOOKUP(H2,專案清單!B5:C50,2,FALSE))</f>
        <v>收支表</v>
      </c>
      <c r="C3" s="186"/>
      <c r="D3" s="186"/>
      <c r="E3" s="186"/>
      <c r="F3" s="33"/>
      <c r="I3" s="280">
        <v>45658</v>
      </c>
    </row>
    <row r="4" spans="2:9" ht="20" customHeight="1" thickBot="1">
      <c r="B4" s="15"/>
      <c r="C4" s="175">
        <f>IF(I1&lt;25,VLOOKUP(I1,清單!N3:Q26,3,FALSE),I3)</f>
        <v>45658</v>
      </c>
      <c r="D4" s="176">
        <f>IF(I1&lt;25,VLOOKUP(I1,清單!N3:Q26,4,FALSE),I4)</f>
        <v>46022</v>
      </c>
      <c r="E4" s="16"/>
      <c r="F4" s="16" t="str">
        <f>日記簿!N4</f>
        <v>幣別：新台幣</v>
      </c>
      <c r="H4" s="245"/>
      <c r="I4" s="281">
        <v>46022</v>
      </c>
    </row>
    <row r="5" spans="2:9" ht="20" customHeight="1">
      <c r="B5" s="117" t="s">
        <v>65</v>
      </c>
      <c r="C5" s="118" t="s">
        <v>66</v>
      </c>
      <c r="D5" s="33"/>
      <c r="E5" s="117" t="s">
        <v>64</v>
      </c>
      <c r="F5" s="117" t="s">
        <v>153</v>
      </c>
    </row>
    <row r="6" spans="2:9">
      <c r="B6" s="115" t="str">
        <f t="shared" ref="B6:B37" ca="1" si="0">IF(ISNA(VLOOKUP(ROW()-5,益表,1,FALSE))=TRUE,"",IF(VLOOKUP(ROW()-5,益表,7,FALSE)="","",VLOOKUP(ROW()-5,益表,7,FALSE)))</f>
        <v/>
      </c>
      <c r="C6" s="364" t="str">
        <f t="shared" ref="C6:C37" ca="1" si="1">IF(ISNA(VLOOKUP(ROW()-5,益表,1,FALSE))=TRUE,"",VLOOKUP(ROW()-5,益表,9,FALSE))</f>
        <v>收入</v>
      </c>
      <c r="D6" s="364"/>
      <c r="E6" s="109" t="str">
        <f t="shared" ref="E6:E37" ca="1" si="2">IF(ISNA(VLOOKUP(ROW()-5,益表,1,FALSE))=TRUE,"",IF(VLOOKUP(ROW()-5,益表,12,FALSE)="","",IF(LEFT(VLOOKUP(ROW()-5,益表,9,FALSE),1)="減",VLOOKUP(ROW()-5,益表,12,FALSE)*-1,VLOOKUP(ROW()-5,益表,12,FALSE))))</f>
        <v/>
      </c>
      <c r="F6" s="226" t="str">
        <f t="shared" ref="F6:F37" ca="1" si="3">IF(AND(ISNUMBER(E6),收入淨額&gt;0),E6/收入淨額,"")</f>
        <v/>
      </c>
    </row>
    <row r="7" spans="2:9">
      <c r="B7" s="115">
        <f t="shared" ca="1" si="0"/>
        <v>4100</v>
      </c>
      <c r="C7" s="364" t="str">
        <f t="shared" ca="1" si="1"/>
        <v>入會費</v>
      </c>
      <c r="D7" s="364"/>
      <c r="E7" s="109">
        <f t="shared" ca="1" si="2"/>
        <v>1500</v>
      </c>
      <c r="F7" s="226">
        <f t="shared" ca="1" si="3"/>
        <v>1.4563106796116505E-2</v>
      </c>
    </row>
    <row r="8" spans="2:9">
      <c r="B8" s="115">
        <f t="shared" ca="1" si="0"/>
        <v>4200</v>
      </c>
      <c r="C8" s="364" t="str">
        <f t="shared" ca="1" si="1"/>
        <v>常年會費</v>
      </c>
      <c r="D8" s="364"/>
      <c r="E8" s="109">
        <f t="shared" ca="1" si="2"/>
        <v>1500</v>
      </c>
      <c r="F8" s="226">
        <f t="shared" ca="1" si="3"/>
        <v>1.4563106796116505E-2</v>
      </c>
    </row>
    <row r="9" spans="2:9">
      <c r="B9" s="115">
        <f t="shared" ca="1" si="0"/>
        <v>4800</v>
      </c>
      <c r="C9" s="364" t="str">
        <f t="shared" ca="1" si="1"/>
        <v>專案收入</v>
      </c>
      <c r="D9" s="364"/>
      <c r="E9" s="109">
        <f t="shared" ca="1" si="2"/>
        <v>100000</v>
      </c>
      <c r="F9" s="226">
        <f t="shared" ca="1" si="3"/>
        <v>0.970873786407767</v>
      </c>
    </row>
    <row r="10" spans="2:9">
      <c r="B10" s="115" t="str">
        <f t="shared" ca="1" si="0"/>
        <v/>
      </c>
      <c r="C10" s="364" t="str">
        <f t="shared" ca="1" si="1"/>
        <v>收入合計</v>
      </c>
      <c r="D10" s="364"/>
      <c r="E10" s="109">
        <f t="shared" ca="1" si="2"/>
        <v>103000</v>
      </c>
      <c r="F10" s="226">
        <f t="shared" ca="1" si="3"/>
        <v>1</v>
      </c>
    </row>
    <row r="11" spans="2:9">
      <c r="B11" s="115" t="str">
        <f t="shared" ca="1" si="0"/>
        <v/>
      </c>
      <c r="C11" s="364" t="str">
        <f t="shared" ca="1" si="1"/>
        <v xml:space="preserve"> </v>
      </c>
      <c r="D11" s="364"/>
      <c r="E11" s="109" t="str">
        <f t="shared" ca="1" si="2"/>
        <v/>
      </c>
      <c r="F11" s="226" t="str">
        <f t="shared" ca="1" si="3"/>
        <v/>
      </c>
    </row>
    <row r="12" spans="2:9">
      <c r="B12" s="115" t="str">
        <f t="shared" ca="1" si="0"/>
        <v/>
      </c>
      <c r="C12" s="364" t="str">
        <f t="shared" ca="1" si="1"/>
        <v>支出</v>
      </c>
      <c r="D12" s="364"/>
      <c r="E12" s="109" t="str">
        <f t="shared" ca="1" si="2"/>
        <v/>
      </c>
      <c r="F12" s="226" t="str">
        <f t="shared" ca="1" si="3"/>
        <v/>
      </c>
    </row>
    <row r="13" spans="2:9">
      <c r="B13" s="115" t="str">
        <f t="shared" ca="1" si="0"/>
        <v/>
      </c>
      <c r="C13" s="364" t="str">
        <f t="shared" ca="1" si="1"/>
        <v>專案支出</v>
      </c>
      <c r="D13" s="364"/>
      <c r="E13" s="109" t="str">
        <f t="shared" ca="1" si="2"/>
        <v/>
      </c>
      <c r="F13" s="226" t="str">
        <f t="shared" ca="1" si="3"/>
        <v/>
      </c>
    </row>
    <row r="14" spans="2:9">
      <c r="B14" s="115">
        <f t="shared" ca="1" si="0"/>
        <v>5804</v>
      </c>
      <c r="C14" s="364" t="str">
        <f t="shared" ca="1" si="1"/>
        <v>專案支出-場地費</v>
      </c>
      <c r="D14" s="364"/>
      <c r="E14" s="109">
        <f t="shared" ca="1" si="2"/>
        <v>15000</v>
      </c>
      <c r="F14" s="226">
        <f t="shared" ca="1" si="3"/>
        <v>0.14563106796116504</v>
      </c>
    </row>
    <row r="15" spans="2:9">
      <c r="B15" s="115" t="str">
        <f t="shared" ca="1" si="0"/>
        <v/>
      </c>
      <c r="C15" s="364" t="str">
        <f t="shared" ca="1" si="1"/>
        <v>專案支出合計</v>
      </c>
      <c r="D15" s="364"/>
      <c r="E15" s="109">
        <f t="shared" ca="1" si="2"/>
        <v>15000</v>
      </c>
      <c r="F15" s="226">
        <f t="shared" ca="1" si="3"/>
        <v>0.14563106796116504</v>
      </c>
    </row>
    <row r="16" spans="2:9">
      <c r="B16" s="115" t="str">
        <f t="shared" ca="1" si="0"/>
        <v/>
      </c>
      <c r="C16" s="364" t="str">
        <f t="shared" ca="1" si="1"/>
        <v xml:space="preserve"> </v>
      </c>
      <c r="D16" s="364"/>
      <c r="E16" s="109" t="str">
        <f t="shared" ca="1" si="2"/>
        <v/>
      </c>
      <c r="F16" s="226" t="str">
        <f t="shared" ca="1" si="3"/>
        <v/>
      </c>
    </row>
    <row r="17" spans="2:6">
      <c r="B17" s="115" t="str">
        <f t="shared" ca="1" si="0"/>
        <v/>
      </c>
      <c r="C17" s="364" t="str">
        <f t="shared" ca="1" si="1"/>
        <v>支出合計</v>
      </c>
      <c r="D17" s="364"/>
      <c r="E17" s="109">
        <f t="shared" ca="1" si="2"/>
        <v>15000</v>
      </c>
      <c r="F17" s="226">
        <f t="shared" ca="1" si="3"/>
        <v>0.14563106796116504</v>
      </c>
    </row>
    <row r="18" spans="2:6">
      <c r="B18" s="115" t="str">
        <f t="shared" ca="1" si="0"/>
        <v/>
      </c>
      <c r="C18" s="364" t="str">
        <f t="shared" ca="1" si="1"/>
        <v xml:space="preserve"> </v>
      </c>
      <c r="D18" s="364"/>
      <c r="E18" s="109" t="str">
        <f t="shared" ca="1" si="2"/>
        <v/>
      </c>
      <c r="F18" s="226" t="str">
        <f t="shared" ca="1" si="3"/>
        <v/>
      </c>
    </row>
    <row r="19" spans="2:6">
      <c r="B19" s="115" t="str">
        <f t="shared" ca="1" si="0"/>
        <v/>
      </c>
      <c r="C19" s="364" t="str">
        <f t="shared" ca="1" si="1"/>
        <v>本期餘絀</v>
      </c>
      <c r="D19" s="364"/>
      <c r="E19" s="109">
        <f t="shared" ca="1" si="2"/>
        <v>88000</v>
      </c>
      <c r="F19" s="226">
        <f t="shared" ca="1" si="3"/>
        <v>0.85436893203883491</v>
      </c>
    </row>
    <row r="20" spans="2:6">
      <c r="B20" s="115" t="str">
        <f t="shared" ca="1" si="0"/>
        <v/>
      </c>
      <c r="C20" s="364" t="str">
        <f t="shared" ca="1" si="1"/>
        <v/>
      </c>
      <c r="D20" s="364"/>
      <c r="E20" s="109" t="str">
        <f t="shared" ca="1" si="2"/>
        <v/>
      </c>
      <c r="F20" s="226" t="str">
        <f t="shared" ca="1" si="3"/>
        <v/>
      </c>
    </row>
    <row r="21" spans="2:6">
      <c r="B21" s="115" t="str">
        <f t="shared" ca="1" si="0"/>
        <v/>
      </c>
      <c r="C21" s="364" t="str">
        <f t="shared" ca="1" si="1"/>
        <v/>
      </c>
      <c r="D21" s="364"/>
      <c r="E21" s="109" t="str">
        <f t="shared" ca="1" si="2"/>
        <v/>
      </c>
      <c r="F21" s="226" t="str">
        <f t="shared" ca="1" si="3"/>
        <v/>
      </c>
    </row>
    <row r="22" spans="2:6">
      <c r="B22" s="115" t="str">
        <f t="shared" ca="1" si="0"/>
        <v/>
      </c>
      <c r="C22" s="364" t="str">
        <f t="shared" ca="1" si="1"/>
        <v/>
      </c>
      <c r="D22" s="364"/>
      <c r="E22" s="109" t="str">
        <f t="shared" ca="1" si="2"/>
        <v/>
      </c>
      <c r="F22" s="226" t="str">
        <f t="shared" ca="1" si="3"/>
        <v/>
      </c>
    </row>
    <row r="23" spans="2:6">
      <c r="B23" s="115" t="str">
        <f t="shared" ca="1" si="0"/>
        <v/>
      </c>
      <c r="C23" s="364" t="str">
        <f t="shared" ca="1" si="1"/>
        <v/>
      </c>
      <c r="D23" s="364"/>
      <c r="E23" s="109" t="str">
        <f t="shared" ca="1" si="2"/>
        <v/>
      </c>
      <c r="F23" s="226" t="str">
        <f t="shared" ca="1" si="3"/>
        <v/>
      </c>
    </row>
    <row r="24" spans="2:6">
      <c r="B24" s="115" t="str">
        <f t="shared" ca="1" si="0"/>
        <v/>
      </c>
      <c r="C24" s="364" t="str">
        <f t="shared" ca="1" si="1"/>
        <v/>
      </c>
      <c r="D24" s="364"/>
      <c r="E24" s="109" t="str">
        <f t="shared" ca="1" si="2"/>
        <v/>
      </c>
      <c r="F24" s="226" t="str">
        <f t="shared" ca="1" si="3"/>
        <v/>
      </c>
    </row>
    <row r="25" spans="2:6">
      <c r="B25" s="115" t="str">
        <f t="shared" ca="1" si="0"/>
        <v/>
      </c>
      <c r="C25" s="364" t="str">
        <f t="shared" ca="1" si="1"/>
        <v/>
      </c>
      <c r="D25" s="364"/>
      <c r="E25" s="109" t="str">
        <f t="shared" ca="1" si="2"/>
        <v/>
      </c>
      <c r="F25" s="226" t="str">
        <f t="shared" ca="1" si="3"/>
        <v/>
      </c>
    </row>
    <row r="26" spans="2:6">
      <c r="B26" s="115" t="str">
        <f t="shared" ca="1" si="0"/>
        <v/>
      </c>
      <c r="C26" s="364" t="str">
        <f t="shared" ca="1" si="1"/>
        <v/>
      </c>
      <c r="D26" s="364"/>
      <c r="E26" s="109" t="str">
        <f t="shared" ca="1" si="2"/>
        <v/>
      </c>
      <c r="F26" s="226" t="str">
        <f t="shared" ca="1" si="3"/>
        <v/>
      </c>
    </row>
    <row r="27" spans="2:6">
      <c r="B27" s="115" t="str">
        <f t="shared" ca="1" si="0"/>
        <v/>
      </c>
      <c r="C27" s="364" t="str">
        <f t="shared" ca="1" si="1"/>
        <v/>
      </c>
      <c r="D27" s="364"/>
      <c r="E27" s="109" t="str">
        <f t="shared" ca="1" si="2"/>
        <v/>
      </c>
      <c r="F27" s="226" t="str">
        <f t="shared" ca="1" si="3"/>
        <v/>
      </c>
    </row>
    <row r="28" spans="2:6">
      <c r="B28" s="115" t="str">
        <f t="shared" ca="1" si="0"/>
        <v/>
      </c>
      <c r="C28" s="364" t="str">
        <f t="shared" ca="1" si="1"/>
        <v/>
      </c>
      <c r="D28" s="364"/>
      <c r="E28" s="109" t="str">
        <f t="shared" ca="1" si="2"/>
        <v/>
      </c>
      <c r="F28" s="226" t="str">
        <f t="shared" ca="1" si="3"/>
        <v/>
      </c>
    </row>
    <row r="29" spans="2:6">
      <c r="B29" s="115" t="str">
        <f t="shared" ca="1" si="0"/>
        <v/>
      </c>
      <c r="C29" s="364" t="str">
        <f t="shared" ca="1" si="1"/>
        <v/>
      </c>
      <c r="D29" s="364"/>
      <c r="E29" s="109" t="str">
        <f t="shared" ca="1" si="2"/>
        <v/>
      </c>
      <c r="F29" s="226" t="str">
        <f t="shared" ca="1" si="3"/>
        <v/>
      </c>
    </row>
    <row r="30" spans="2:6">
      <c r="B30" s="115" t="str">
        <f t="shared" ca="1" si="0"/>
        <v/>
      </c>
      <c r="C30" s="364" t="str">
        <f t="shared" ca="1" si="1"/>
        <v/>
      </c>
      <c r="D30" s="364"/>
      <c r="E30" s="109" t="str">
        <f t="shared" ca="1" si="2"/>
        <v/>
      </c>
      <c r="F30" s="226" t="str">
        <f t="shared" ca="1" si="3"/>
        <v/>
      </c>
    </row>
    <row r="31" spans="2:6">
      <c r="B31" s="115" t="str">
        <f t="shared" ca="1" si="0"/>
        <v/>
      </c>
      <c r="C31" s="364" t="str">
        <f t="shared" ca="1" si="1"/>
        <v/>
      </c>
      <c r="D31" s="364"/>
      <c r="E31" s="109" t="str">
        <f t="shared" ca="1" si="2"/>
        <v/>
      </c>
      <c r="F31" s="226" t="str">
        <f t="shared" ca="1" si="3"/>
        <v/>
      </c>
    </row>
    <row r="32" spans="2:6">
      <c r="B32" s="115" t="str">
        <f t="shared" ca="1" si="0"/>
        <v/>
      </c>
      <c r="C32" s="364" t="str">
        <f t="shared" ca="1" si="1"/>
        <v/>
      </c>
      <c r="D32" s="364"/>
      <c r="E32" s="109" t="str">
        <f t="shared" ca="1" si="2"/>
        <v/>
      </c>
      <c r="F32" s="226" t="str">
        <f t="shared" ca="1" si="3"/>
        <v/>
      </c>
    </row>
    <row r="33" spans="2:6">
      <c r="B33" s="115" t="str">
        <f t="shared" ca="1" si="0"/>
        <v/>
      </c>
      <c r="C33" s="364" t="str">
        <f t="shared" ca="1" si="1"/>
        <v/>
      </c>
      <c r="D33" s="364"/>
      <c r="E33" s="109" t="str">
        <f t="shared" ca="1" si="2"/>
        <v/>
      </c>
      <c r="F33" s="226" t="str">
        <f t="shared" ca="1" si="3"/>
        <v/>
      </c>
    </row>
    <row r="34" spans="2:6">
      <c r="B34" s="115" t="str">
        <f t="shared" ca="1" si="0"/>
        <v/>
      </c>
      <c r="C34" s="364" t="str">
        <f t="shared" ca="1" si="1"/>
        <v/>
      </c>
      <c r="D34" s="364"/>
      <c r="E34" s="109" t="str">
        <f t="shared" ca="1" si="2"/>
        <v/>
      </c>
      <c r="F34" s="226" t="str">
        <f t="shared" ca="1" si="3"/>
        <v/>
      </c>
    </row>
    <row r="35" spans="2:6">
      <c r="B35" s="115" t="str">
        <f t="shared" ca="1" si="0"/>
        <v/>
      </c>
      <c r="C35" s="364" t="str">
        <f t="shared" ca="1" si="1"/>
        <v/>
      </c>
      <c r="D35" s="364"/>
      <c r="E35" s="109" t="str">
        <f t="shared" ca="1" si="2"/>
        <v/>
      </c>
      <c r="F35" s="226" t="str">
        <f t="shared" ca="1" si="3"/>
        <v/>
      </c>
    </row>
    <row r="36" spans="2:6">
      <c r="B36" s="115" t="str">
        <f t="shared" ca="1" si="0"/>
        <v/>
      </c>
      <c r="C36" s="364" t="str">
        <f t="shared" ca="1" si="1"/>
        <v/>
      </c>
      <c r="D36" s="364"/>
      <c r="E36" s="109" t="str">
        <f t="shared" ca="1" si="2"/>
        <v/>
      </c>
      <c r="F36" s="226" t="str">
        <f t="shared" ca="1" si="3"/>
        <v/>
      </c>
    </row>
    <row r="37" spans="2:6">
      <c r="B37" s="115" t="str">
        <f t="shared" ca="1" si="0"/>
        <v/>
      </c>
      <c r="C37" s="364" t="str">
        <f t="shared" ca="1" si="1"/>
        <v/>
      </c>
      <c r="D37" s="364"/>
      <c r="E37" s="109" t="str">
        <f t="shared" ca="1" si="2"/>
        <v/>
      </c>
      <c r="F37" s="226" t="str">
        <f t="shared" ca="1" si="3"/>
        <v/>
      </c>
    </row>
    <row r="38" spans="2:6">
      <c r="B38" s="115" t="str">
        <f t="shared" ref="B38:B69" ca="1" si="4">IF(ISNA(VLOOKUP(ROW()-5,益表,1,FALSE))=TRUE,"",IF(VLOOKUP(ROW()-5,益表,7,FALSE)="","",VLOOKUP(ROW()-5,益表,7,FALSE)))</f>
        <v/>
      </c>
      <c r="C38" s="364" t="str">
        <f t="shared" ref="C38:C69" ca="1" si="5">IF(ISNA(VLOOKUP(ROW()-5,益表,1,FALSE))=TRUE,"",VLOOKUP(ROW()-5,益表,9,FALSE))</f>
        <v/>
      </c>
      <c r="D38" s="364"/>
      <c r="E38" s="109" t="str">
        <f t="shared" ref="E38:E69" ca="1" si="6">IF(ISNA(VLOOKUP(ROW()-5,益表,1,FALSE))=TRUE,"",IF(VLOOKUP(ROW()-5,益表,12,FALSE)="","",IF(LEFT(VLOOKUP(ROW()-5,益表,9,FALSE),1)="減",VLOOKUP(ROW()-5,益表,12,FALSE)*-1,VLOOKUP(ROW()-5,益表,12,FALSE))))</f>
        <v/>
      </c>
      <c r="F38" s="226" t="str">
        <f t="shared" ref="F38:F69" ca="1" si="7">IF(AND(ISNUMBER(E38),收入淨額&gt;0),E38/收入淨額,"")</f>
        <v/>
      </c>
    </row>
    <row r="39" spans="2:6">
      <c r="B39" s="115" t="str">
        <f t="shared" ca="1" si="4"/>
        <v/>
      </c>
      <c r="C39" s="364" t="str">
        <f t="shared" ca="1" si="5"/>
        <v/>
      </c>
      <c r="D39" s="364"/>
      <c r="E39" s="109" t="str">
        <f t="shared" ca="1" si="6"/>
        <v/>
      </c>
      <c r="F39" s="226" t="str">
        <f t="shared" ca="1" si="7"/>
        <v/>
      </c>
    </row>
    <row r="40" spans="2:6">
      <c r="B40" s="115" t="str">
        <f t="shared" ca="1" si="4"/>
        <v/>
      </c>
      <c r="C40" s="364" t="str">
        <f t="shared" ca="1" si="5"/>
        <v/>
      </c>
      <c r="D40" s="364"/>
      <c r="E40" s="109" t="str">
        <f t="shared" ca="1" si="6"/>
        <v/>
      </c>
      <c r="F40" s="226" t="str">
        <f t="shared" ca="1" si="7"/>
        <v/>
      </c>
    </row>
    <row r="41" spans="2:6">
      <c r="B41" s="115" t="str">
        <f t="shared" ca="1" si="4"/>
        <v/>
      </c>
      <c r="C41" s="364" t="str">
        <f t="shared" ca="1" si="5"/>
        <v/>
      </c>
      <c r="D41" s="364"/>
      <c r="E41" s="109" t="str">
        <f t="shared" ca="1" si="6"/>
        <v/>
      </c>
      <c r="F41" s="226" t="str">
        <f t="shared" ca="1" si="7"/>
        <v/>
      </c>
    </row>
    <row r="42" spans="2:6">
      <c r="B42" s="115" t="str">
        <f t="shared" ca="1" si="4"/>
        <v/>
      </c>
      <c r="C42" s="364" t="str">
        <f t="shared" ca="1" si="5"/>
        <v/>
      </c>
      <c r="D42" s="364"/>
      <c r="E42" s="109" t="str">
        <f t="shared" ca="1" si="6"/>
        <v/>
      </c>
      <c r="F42" s="226" t="str">
        <f t="shared" ca="1" si="7"/>
        <v/>
      </c>
    </row>
    <row r="43" spans="2:6">
      <c r="B43" s="115" t="str">
        <f t="shared" ca="1" si="4"/>
        <v/>
      </c>
      <c r="C43" s="364" t="str">
        <f t="shared" ca="1" si="5"/>
        <v/>
      </c>
      <c r="D43" s="364"/>
      <c r="E43" s="109" t="str">
        <f t="shared" ca="1" si="6"/>
        <v/>
      </c>
      <c r="F43" s="226" t="str">
        <f t="shared" ca="1" si="7"/>
        <v/>
      </c>
    </row>
    <row r="44" spans="2:6">
      <c r="B44" s="115" t="str">
        <f t="shared" ca="1" si="4"/>
        <v/>
      </c>
      <c r="C44" s="364" t="str">
        <f t="shared" ca="1" si="5"/>
        <v/>
      </c>
      <c r="D44" s="364"/>
      <c r="E44" s="109" t="str">
        <f t="shared" ca="1" si="6"/>
        <v/>
      </c>
      <c r="F44" s="226" t="str">
        <f t="shared" ca="1" si="7"/>
        <v/>
      </c>
    </row>
    <row r="45" spans="2:6">
      <c r="B45" s="115" t="str">
        <f t="shared" ca="1" si="4"/>
        <v/>
      </c>
      <c r="C45" s="364" t="str">
        <f t="shared" ca="1" si="5"/>
        <v/>
      </c>
      <c r="D45" s="364"/>
      <c r="E45" s="109" t="str">
        <f t="shared" ca="1" si="6"/>
        <v/>
      </c>
      <c r="F45" s="226" t="str">
        <f t="shared" ca="1" si="7"/>
        <v/>
      </c>
    </row>
    <row r="46" spans="2:6">
      <c r="B46" s="115" t="str">
        <f t="shared" ca="1" si="4"/>
        <v/>
      </c>
      <c r="C46" s="364" t="str">
        <f t="shared" ca="1" si="5"/>
        <v/>
      </c>
      <c r="D46" s="364"/>
      <c r="E46" s="109" t="str">
        <f t="shared" ca="1" si="6"/>
        <v/>
      </c>
      <c r="F46" s="226" t="str">
        <f t="shared" ca="1" si="7"/>
        <v/>
      </c>
    </row>
    <row r="47" spans="2:6">
      <c r="B47" s="115" t="str">
        <f t="shared" ca="1" si="4"/>
        <v/>
      </c>
      <c r="C47" s="364" t="str">
        <f t="shared" ca="1" si="5"/>
        <v/>
      </c>
      <c r="D47" s="364"/>
      <c r="E47" s="109" t="str">
        <f t="shared" ca="1" si="6"/>
        <v/>
      </c>
      <c r="F47" s="226" t="str">
        <f t="shared" ca="1" si="7"/>
        <v/>
      </c>
    </row>
    <row r="48" spans="2:6">
      <c r="B48" s="115" t="str">
        <f t="shared" ca="1" si="4"/>
        <v/>
      </c>
      <c r="C48" s="364" t="str">
        <f t="shared" ca="1" si="5"/>
        <v/>
      </c>
      <c r="D48" s="364"/>
      <c r="E48" s="109" t="str">
        <f t="shared" ca="1" si="6"/>
        <v/>
      </c>
      <c r="F48" s="226" t="str">
        <f t="shared" ca="1" si="7"/>
        <v/>
      </c>
    </row>
    <row r="49" spans="2:6">
      <c r="B49" s="115" t="str">
        <f t="shared" ca="1" si="4"/>
        <v/>
      </c>
      <c r="C49" s="364" t="str">
        <f t="shared" ca="1" si="5"/>
        <v/>
      </c>
      <c r="D49" s="364"/>
      <c r="E49" s="109" t="str">
        <f t="shared" ca="1" si="6"/>
        <v/>
      </c>
      <c r="F49" s="226" t="str">
        <f t="shared" ca="1" si="7"/>
        <v/>
      </c>
    </row>
    <row r="50" spans="2:6">
      <c r="B50" s="115" t="str">
        <f t="shared" ca="1" si="4"/>
        <v/>
      </c>
      <c r="C50" s="364" t="str">
        <f t="shared" ca="1" si="5"/>
        <v/>
      </c>
      <c r="D50" s="364"/>
      <c r="E50" s="109" t="str">
        <f t="shared" ca="1" si="6"/>
        <v/>
      </c>
      <c r="F50" s="226" t="str">
        <f t="shared" ca="1" si="7"/>
        <v/>
      </c>
    </row>
    <row r="51" spans="2:6">
      <c r="B51" s="115" t="str">
        <f t="shared" ca="1" si="4"/>
        <v/>
      </c>
      <c r="C51" s="364" t="str">
        <f t="shared" ca="1" si="5"/>
        <v/>
      </c>
      <c r="D51" s="364"/>
      <c r="E51" s="109" t="str">
        <f t="shared" ca="1" si="6"/>
        <v/>
      </c>
      <c r="F51" s="226" t="str">
        <f t="shared" ca="1" si="7"/>
        <v/>
      </c>
    </row>
    <row r="52" spans="2:6">
      <c r="B52" s="115" t="str">
        <f t="shared" ca="1" si="4"/>
        <v/>
      </c>
      <c r="C52" s="364" t="str">
        <f t="shared" ca="1" si="5"/>
        <v/>
      </c>
      <c r="D52" s="364"/>
      <c r="E52" s="109" t="str">
        <f t="shared" ca="1" si="6"/>
        <v/>
      </c>
      <c r="F52" s="226" t="str">
        <f t="shared" ca="1" si="7"/>
        <v/>
      </c>
    </row>
    <row r="53" spans="2:6">
      <c r="B53" s="115" t="str">
        <f t="shared" ca="1" si="4"/>
        <v/>
      </c>
      <c r="C53" s="364" t="str">
        <f t="shared" ca="1" si="5"/>
        <v/>
      </c>
      <c r="D53" s="364"/>
      <c r="E53" s="109" t="str">
        <f t="shared" ca="1" si="6"/>
        <v/>
      </c>
      <c r="F53" s="226" t="str">
        <f t="shared" ca="1" si="7"/>
        <v/>
      </c>
    </row>
    <row r="54" spans="2:6">
      <c r="B54" s="115" t="str">
        <f t="shared" ca="1" si="4"/>
        <v/>
      </c>
      <c r="C54" s="364" t="str">
        <f t="shared" ca="1" si="5"/>
        <v/>
      </c>
      <c r="D54" s="364"/>
      <c r="E54" s="109" t="str">
        <f t="shared" ca="1" si="6"/>
        <v/>
      </c>
      <c r="F54" s="226" t="str">
        <f t="shared" ca="1" si="7"/>
        <v/>
      </c>
    </row>
    <row r="55" spans="2:6">
      <c r="B55" s="115" t="str">
        <f t="shared" ca="1" si="4"/>
        <v/>
      </c>
      <c r="C55" s="364" t="str">
        <f t="shared" ca="1" si="5"/>
        <v/>
      </c>
      <c r="D55" s="364"/>
      <c r="E55" s="109" t="str">
        <f t="shared" ca="1" si="6"/>
        <v/>
      </c>
      <c r="F55" s="226" t="str">
        <f t="shared" ca="1" si="7"/>
        <v/>
      </c>
    </row>
    <row r="56" spans="2:6">
      <c r="B56" s="115" t="str">
        <f t="shared" ca="1" si="4"/>
        <v/>
      </c>
      <c r="C56" s="364" t="str">
        <f t="shared" ca="1" si="5"/>
        <v/>
      </c>
      <c r="D56" s="364"/>
      <c r="E56" s="109" t="str">
        <f t="shared" ca="1" si="6"/>
        <v/>
      </c>
      <c r="F56" s="226" t="str">
        <f t="shared" ca="1" si="7"/>
        <v/>
      </c>
    </row>
    <row r="57" spans="2:6">
      <c r="B57" s="115" t="str">
        <f t="shared" ca="1" si="4"/>
        <v/>
      </c>
      <c r="C57" s="364" t="str">
        <f t="shared" ca="1" si="5"/>
        <v/>
      </c>
      <c r="D57" s="364"/>
      <c r="E57" s="109" t="str">
        <f t="shared" ca="1" si="6"/>
        <v/>
      </c>
      <c r="F57" s="226" t="str">
        <f t="shared" ca="1" si="7"/>
        <v/>
      </c>
    </row>
    <row r="58" spans="2:6">
      <c r="B58" s="115" t="str">
        <f t="shared" ca="1" si="4"/>
        <v/>
      </c>
      <c r="C58" s="364" t="str">
        <f t="shared" ca="1" si="5"/>
        <v/>
      </c>
      <c r="D58" s="364"/>
      <c r="E58" s="109" t="str">
        <f t="shared" ca="1" si="6"/>
        <v/>
      </c>
      <c r="F58" s="226" t="str">
        <f t="shared" ca="1" si="7"/>
        <v/>
      </c>
    </row>
    <row r="59" spans="2:6">
      <c r="B59" s="115" t="str">
        <f t="shared" ca="1" si="4"/>
        <v/>
      </c>
      <c r="C59" s="364" t="str">
        <f t="shared" ca="1" si="5"/>
        <v/>
      </c>
      <c r="D59" s="364"/>
      <c r="E59" s="109" t="str">
        <f t="shared" ca="1" si="6"/>
        <v/>
      </c>
      <c r="F59" s="226" t="str">
        <f t="shared" ca="1" si="7"/>
        <v/>
      </c>
    </row>
    <row r="60" spans="2:6">
      <c r="B60" s="115" t="str">
        <f t="shared" ca="1" si="4"/>
        <v/>
      </c>
      <c r="C60" s="364" t="str">
        <f t="shared" ca="1" si="5"/>
        <v/>
      </c>
      <c r="D60" s="364"/>
      <c r="E60" s="109" t="str">
        <f t="shared" ca="1" si="6"/>
        <v/>
      </c>
      <c r="F60" s="226" t="str">
        <f t="shared" ca="1" si="7"/>
        <v/>
      </c>
    </row>
    <row r="61" spans="2:6">
      <c r="B61" s="115" t="str">
        <f t="shared" ca="1" si="4"/>
        <v/>
      </c>
      <c r="C61" s="364" t="str">
        <f t="shared" ca="1" si="5"/>
        <v/>
      </c>
      <c r="D61" s="364"/>
      <c r="E61" s="109" t="str">
        <f t="shared" ca="1" si="6"/>
        <v/>
      </c>
      <c r="F61" s="226" t="str">
        <f t="shared" ca="1" si="7"/>
        <v/>
      </c>
    </row>
    <row r="62" spans="2:6">
      <c r="B62" s="115" t="str">
        <f t="shared" ca="1" si="4"/>
        <v/>
      </c>
      <c r="C62" s="364" t="str">
        <f t="shared" ca="1" si="5"/>
        <v/>
      </c>
      <c r="D62" s="364"/>
      <c r="E62" s="109" t="str">
        <f t="shared" ca="1" si="6"/>
        <v/>
      </c>
      <c r="F62" s="226" t="str">
        <f t="shared" ca="1" si="7"/>
        <v/>
      </c>
    </row>
    <row r="63" spans="2:6">
      <c r="B63" s="115" t="str">
        <f t="shared" ca="1" si="4"/>
        <v/>
      </c>
      <c r="C63" s="364" t="str">
        <f t="shared" ca="1" si="5"/>
        <v/>
      </c>
      <c r="D63" s="364"/>
      <c r="E63" s="109" t="str">
        <f t="shared" ca="1" si="6"/>
        <v/>
      </c>
      <c r="F63" s="226" t="str">
        <f t="shared" ca="1" si="7"/>
        <v/>
      </c>
    </row>
    <row r="64" spans="2:6">
      <c r="B64" s="115" t="str">
        <f t="shared" ca="1" si="4"/>
        <v/>
      </c>
      <c r="C64" s="364" t="str">
        <f t="shared" ca="1" si="5"/>
        <v/>
      </c>
      <c r="D64" s="364"/>
      <c r="E64" s="109" t="str">
        <f t="shared" ca="1" si="6"/>
        <v/>
      </c>
      <c r="F64" s="226" t="str">
        <f t="shared" ca="1" si="7"/>
        <v/>
      </c>
    </row>
    <row r="65" spans="2:6">
      <c r="B65" s="115" t="str">
        <f t="shared" ca="1" si="4"/>
        <v/>
      </c>
      <c r="C65" s="364" t="str">
        <f t="shared" ca="1" si="5"/>
        <v/>
      </c>
      <c r="D65" s="364"/>
      <c r="E65" s="109" t="str">
        <f t="shared" ca="1" si="6"/>
        <v/>
      </c>
      <c r="F65" s="226" t="str">
        <f t="shared" ca="1" si="7"/>
        <v/>
      </c>
    </row>
    <row r="66" spans="2:6">
      <c r="B66" s="115" t="str">
        <f t="shared" ca="1" si="4"/>
        <v/>
      </c>
      <c r="C66" s="364" t="str">
        <f t="shared" ca="1" si="5"/>
        <v/>
      </c>
      <c r="D66" s="364"/>
      <c r="E66" s="109" t="str">
        <f t="shared" ca="1" si="6"/>
        <v/>
      </c>
      <c r="F66" s="226" t="str">
        <f t="shared" ca="1" si="7"/>
        <v/>
      </c>
    </row>
    <row r="67" spans="2:6">
      <c r="B67" s="115" t="str">
        <f t="shared" ca="1" si="4"/>
        <v/>
      </c>
      <c r="C67" s="364" t="str">
        <f t="shared" ca="1" si="5"/>
        <v/>
      </c>
      <c r="D67" s="364"/>
      <c r="E67" s="109" t="str">
        <f t="shared" ca="1" si="6"/>
        <v/>
      </c>
      <c r="F67" s="226" t="str">
        <f t="shared" ca="1" si="7"/>
        <v/>
      </c>
    </row>
    <row r="68" spans="2:6">
      <c r="B68" s="115" t="str">
        <f t="shared" ca="1" si="4"/>
        <v/>
      </c>
      <c r="C68" s="364" t="str">
        <f t="shared" ca="1" si="5"/>
        <v/>
      </c>
      <c r="D68" s="364"/>
      <c r="E68" s="109" t="str">
        <f t="shared" ca="1" si="6"/>
        <v/>
      </c>
      <c r="F68" s="226" t="str">
        <f t="shared" ca="1" si="7"/>
        <v/>
      </c>
    </row>
    <row r="69" spans="2:6">
      <c r="B69" s="115" t="str">
        <f t="shared" ca="1" si="4"/>
        <v/>
      </c>
      <c r="C69" s="364" t="str">
        <f t="shared" ca="1" si="5"/>
        <v/>
      </c>
      <c r="D69" s="364"/>
      <c r="E69" s="109" t="str">
        <f t="shared" ca="1" si="6"/>
        <v/>
      </c>
      <c r="F69" s="226" t="str">
        <f t="shared" ca="1" si="7"/>
        <v/>
      </c>
    </row>
    <row r="70" spans="2:6">
      <c r="B70" s="115" t="str">
        <f t="shared" ref="B70:B133" ca="1" si="8">IF(ISNA(VLOOKUP(ROW()-5,益表,1,FALSE))=TRUE,"",IF(VLOOKUP(ROW()-5,益表,7,FALSE)="","",VLOOKUP(ROW()-5,益表,7,FALSE)))</f>
        <v/>
      </c>
      <c r="C70" s="364" t="str">
        <f t="shared" ref="C70:C133" ca="1" si="9">IF(ISNA(VLOOKUP(ROW()-5,益表,1,FALSE))=TRUE,"",VLOOKUP(ROW()-5,益表,9,FALSE))</f>
        <v/>
      </c>
      <c r="D70" s="364"/>
      <c r="E70" s="109" t="str">
        <f t="shared" ref="E70:E133" ca="1" si="10">IF(ISNA(VLOOKUP(ROW()-5,益表,1,FALSE))=TRUE,"",IF(VLOOKUP(ROW()-5,益表,12,FALSE)="","",IF(LEFT(VLOOKUP(ROW()-5,益表,9,FALSE),1)="減",VLOOKUP(ROW()-5,益表,12,FALSE)*-1,VLOOKUP(ROW()-5,益表,12,FALSE))))</f>
        <v/>
      </c>
      <c r="F70" s="226" t="str">
        <f t="shared" ref="F70:F101" ca="1" si="11">IF(AND(ISNUMBER(E70),收入淨額&gt;0),E70/收入淨額,"")</f>
        <v/>
      </c>
    </row>
    <row r="71" spans="2:6">
      <c r="B71" s="115" t="str">
        <f t="shared" ca="1" si="8"/>
        <v/>
      </c>
      <c r="C71" s="364" t="str">
        <f t="shared" ca="1" si="9"/>
        <v/>
      </c>
      <c r="D71" s="364"/>
      <c r="E71" s="109" t="str">
        <f t="shared" ca="1" si="10"/>
        <v/>
      </c>
      <c r="F71" s="226" t="str">
        <f t="shared" ca="1" si="11"/>
        <v/>
      </c>
    </row>
    <row r="72" spans="2:6">
      <c r="B72" s="115" t="str">
        <f t="shared" ca="1" si="8"/>
        <v/>
      </c>
      <c r="C72" s="364" t="str">
        <f t="shared" ca="1" si="9"/>
        <v/>
      </c>
      <c r="D72" s="364"/>
      <c r="E72" s="109" t="str">
        <f t="shared" ca="1" si="10"/>
        <v/>
      </c>
      <c r="F72" s="226" t="str">
        <f t="shared" ca="1" si="11"/>
        <v/>
      </c>
    </row>
    <row r="73" spans="2:6">
      <c r="B73" s="115" t="str">
        <f t="shared" ca="1" si="8"/>
        <v/>
      </c>
      <c r="C73" s="364" t="str">
        <f t="shared" ca="1" si="9"/>
        <v/>
      </c>
      <c r="D73" s="364"/>
      <c r="E73" s="109" t="str">
        <f t="shared" ca="1" si="10"/>
        <v/>
      </c>
      <c r="F73" s="226" t="str">
        <f t="shared" ca="1" si="11"/>
        <v/>
      </c>
    </row>
    <row r="74" spans="2:6">
      <c r="B74" s="115" t="str">
        <f t="shared" ca="1" si="8"/>
        <v/>
      </c>
      <c r="C74" s="364" t="str">
        <f t="shared" ca="1" si="9"/>
        <v/>
      </c>
      <c r="D74" s="364"/>
      <c r="E74" s="109" t="str">
        <f t="shared" ca="1" si="10"/>
        <v/>
      </c>
      <c r="F74" s="226" t="str">
        <f t="shared" ca="1" si="11"/>
        <v/>
      </c>
    </row>
    <row r="75" spans="2:6">
      <c r="B75" s="115" t="str">
        <f t="shared" ca="1" si="8"/>
        <v/>
      </c>
      <c r="C75" s="364" t="str">
        <f t="shared" ca="1" si="9"/>
        <v/>
      </c>
      <c r="D75" s="364"/>
      <c r="E75" s="109" t="str">
        <f t="shared" ca="1" si="10"/>
        <v/>
      </c>
      <c r="F75" s="226" t="str">
        <f t="shared" ca="1" si="11"/>
        <v/>
      </c>
    </row>
    <row r="76" spans="2:6">
      <c r="B76" s="115" t="str">
        <f t="shared" ca="1" si="8"/>
        <v/>
      </c>
      <c r="C76" s="364" t="str">
        <f t="shared" ca="1" si="9"/>
        <v/>
      </c>
      <c r="D76" s="364"/>
      <c r="E76" s="109" t="str">
        <f t="shared" ca="1" si="10"/>
        <v/>
      </c>
      <c r="F76" s="226" t="str">
        <f t="shared" ca="1" si="11"/>
        <v/>
      </c>
    </row>
    <row r="77" spans="2:6">
      <c r="B77" s="115" t="str">
        <f t="shared" ca="1" si="8"/>
        <v/>
      </c>
      <c r="C77" s="364" t="str">
        <f t="shared" ca="1" si="9"/>
        <v/>
      </c>
      <c r="D77" s="364"/>
      <c r="E77" s="109" t="str">
        <f t="shared" ca="1" si="10"/>
        <v/>
      </c>
      <c r="F77" s="226" t="str">
        <f t="shared" ca="1" si="11"/>
        <v/>
      </c>
    </row>
    <row r="78" spans="2:6">
      <c r="B78" s="115" t="str">
        <f t="shared" ca="1" si="8"/>
        <v/>
      </c>
      <c r="C78" s="364" t="str">
        <f t="shared" ca="1" si="9"/>
        <v/>
      </c>
      <c r="D78" s="364"/>
      <c r="E78" s="109" t="str">
        <f t="shared" ca="1" si="10"/>
        <v/>
      </c>
      <c r="F78" s="226" t="str">
        <f t="shared" ca="1" si="11"/>
        <v/>
      </c>
    </row>
    <row r="79" spans="2:6">
      <c r="B79" s="115" t="str">
        <f t="shared" ca="1" si="8"/>
        <v/>
      </c>
      <c r="C79" s="364" t="str">
        <f t="shared" ca="1" si="9"/>
        <v/>
      </c>
      <c r="D79" s="364"/>
      <c r="E79" s="109" t="str">
        <f t="shared" ca="1" si="10"/>
        <v/>
      </c>
      <c r="F79" s="226" t="str">
        <f t="shared" ca="1" si="11"/>
        <v/>
      </c>
    </row>
    <row r="80" spans="2:6">
      <c r="B80" s="115" t="str">
        <f t="shared" ca="1" si="8"/>
        <v/>
      </c>
      <c r="C80" s="364" t="str">
        <f t="shared" ca="1" si="9"/>
        <v/>
      </c>
      <c r="D80" s="364"/>
      <c r="E80" s="109" t="str">
        <f t="shared" ca="1" si="10"/>
        <v/>
      </c>
      <c r="F80" s="226" t="str">
        <f t="shared" ca="1" si="11"/>
        <v/>
      </c>
    </row>
    <row r="81" spans="2:6">
      <c r="B81" s="115" t="str">
        <f t="shared" ca="1" si="8"/>
        <v/>
      </c>
      <c r="C81" s="364" t="str">
        <f t="shared" ca="1" si="9"/>
        <v/>
      </c>
      <c r="D81" s="364"/>
      <c r="E81" s="109" t="str">
        <f t="shared" ca="1" si="10"/>
        <v/>
      </c>
      <c r="F81" s="226" t="str">
        <f t="shared" ca="1" si="11"/>
        <v/>
      </c>
    </row>
    <row r="82" spans="2:6">
      <c r="B82" s="115" t="str">
        <f t="shared" ca="1" si="8"/>
        <v/>
      </c>
      <c r="C82" s="364" t="str">
        <f t="shared" ca="1" si="9"/>
        <v/>
      </c>
      <c r="D82" s="364"/>
      <c r="E82" s="109" t="str">
        <f t="shared" ca="1" si="10"/>
        <v/>
      </c>
      <c r="F82" s="226" t="str">
        <f t="shared" ca="1" si="11"/>
        <v/>
      </c>
    </row>
    <row r="83" spans="2:6">
      <c r="B83" s="115" t="str">
        <f t="shared" ca="1" si="8"/>
        <v/>
      </c>
      <c r="C83" s="364" t="str">
        <f t="shared" ca="1" si="9"/>
        <v/>
      </c>
      <c r="D83" s="364"/>
      <c r="E83" s="109" t="str">
        <f t="shared" ca="1" si="10"/>
        <v/>
      </c>
      <c r="F83" s="226" t="str">
        <f t="shared" ca="1" si="11"/>
        <v/>
      </c>
    </row>
    <row r="84" spans="2:6">
      <c r="B84" s="115" t="str">
        <f t="shared" ca="1" si="8"/>
        <v/>
      </c>
      <c r="C84" s="364" t="str">
        <f t="shared" ca="1" si="9"/>
        <v/>
      </c>
      <c r="D84" s="364"/>
      <c r="E84" s="109" t="str">
        <f t="shared" ca="1" si="10"/>
        <v/>
      </c>
      <c r="F84" s="226" t="str">
        <f t="shared" ca="1" si="11"/>
        <v/>
      </c>
    </row>
    <row r="85" spans="2:6">
      <c r="B85" s="115" t="str">
        <f t="shared" ca="1" si="8"/>
        <v/>
      </c>
      <c r="C85" s="364" t="str">
        <f t="shared" ca="1" si="9"/>
        <v/>
      </c>
      <c r="D85" s="364"/>
      <c r="E85" s="109" t="str">
        <f t="shared" ca="1" si="10"/>
        <v/>
      </c>
      <c r="F85" s="226" t="str">
        <f t="shared" ca="1" si="11"/>
        <v/>
      </c>
    </row>
    <row r="86" spans="2:6">
      <c r="B86" s="115" t="str">
        <f t="shared" ca="1" si="8"/>
        <v/>
      </c>
      <c r="C86" s="364" t="str">
        <f t="shared" ca="1" si="9"/>
        <v/>
      </c>
      <c r="D86" s="364"/>
      <c r="E86" s="109" t="str">
        <f t="shared" ca="1" si="10"/>
        <v/>
      </c>
      <c r="F86" s="226" t="str">
        <f t="shared" ca="1" si="11"/>
        <v/>
      </c>
    </row>
    <row r="87" spans="2:6">
      <c r="B87" s="115" t="str">
        <f t="shared" ca="1" si="8"/>
        <v/>
      </c>
      <c r="C87" s="364" t="str">
        <f t="shared" ca="1" si="9"/>
        <v/>
      </c>
      <c r="D87" s="364"/>
      <c r="E87" s="109" t="str">
        <f t="shared" ca="1" si="10"/>
        <v/>
      </c>
      <c r="F87" s="226" t="str">
        <f t="shared" ca="1" si="11"/>
        <v/>
      </c>
    </row>
    <row r="88" spans="2:6">
      <c r="B88" s="115" t="str">
        <f t="shared" ca="1" si="8"/>
        <v/>
      </c>
      <c r="C88" s="364" t="str">
        <f t="shared" ca="1" si="9"/>
        <v/>
      </c>
      <c r="D88" s="364"/>
      <c r="E88" s="109" t="str">
        <f t="shared" ca="1" si="10"/>
        <v/>
      </c>
      <c r="F88" s="226" t="str">
        <f t="shared" ca="1" si="11"/>
        <v/>
      </c>
    </row>
    <row r="89" spans="2:6">
      <c r="B89" s="115" t="str">
        <f t="shared" ca="1" si="8"/>
        <v/>
      </c>
      <c r="C89" s="364" t="str">
        <f t="shared" ca="1" si="9"/>
        <v/>
      </c>
      <c r="D89" s="364"/>
      <c r="E89" s="109" t="str">
        <f t="shared" ca="1" si="10"/>
        <v/>
      </c>
      <c r="F89" s="226" t="str">
        <f t="shared" ca="1" si="11"/>
        <v/>
      </c>
    </row>
    <row r="90" spans="2:6">
      <c r="B90" s="115" t="str">
        <f t="shared" ca="1" si="8"/>
        <v/>
      </c>
      <c r="C90" s="364" t="str">
        <f t="shared" ca="1" si="9"/>
        <v/>
      </c>
      <c r="D90" s="364"/>
      <c r="E90" s="109" t="str">
        <f t="shared" ca="1" si="10"/>
        <v/>
      </c>
      <c r="F90" s="226" t="str">
        <f t="shared" ca="1" si="11"/>
        <v/>
      </c>
    </row>
    <row r="91" spans="2:6">
      <c r="B91" s="115" t="str">
        <f t="shared" ca="1" si="8"/>
        <v/>
      </c>
      <c r="C91" s="364" t="str">
        <f t="shared" ca="1" si="9"/>
        <v/>
      </c>
      <c r="D91" s="364"/>
      <c r="E91" s="109" t="str">
        <f t="shared" ca="1" si="10"/>
        <v/>
      </c>
      <c r="F91" s="226" t="str">
        <f t="shared" ca="1" si="11"/>
        <v/>
      </c>
    </row>
    <row r="92" spans="2:6">
      <c r="B92" s="115" t="str">
        <f t="shared" ca="1" si="8"/>
        <v/>
      </c>
      <c r="C92" s="364" t="str">
        <f t="shared" ca="1" si="9"/>
        <v/>
      </c>
      <c r="D92" s="364"/>
      <c r="E92" s="109" t="str">
        <f t="shared" ca="1" si="10"/>
        <v/>
      </c>
      <c r="F92" s="226" t="str">
        <f t="shared" ca="1" si="11"/>
        <v/>
      </c>
    </row>
    <row r="93" spans="2:6">
      <c r="B93" s="115" t="str">
        <f t="shared" ca="1" si="8"/>
        <v/>
      </c>
      <c r="C93" s="364" t="str">
        <f t="shared" ca="1" si="9"/>
        <v/>
      </c>
      <c r="D93" s="364"/>
      <c r="E93" s="109" t="str">
        <f t="shared" ca="1" si="10"/>
        <v/>
      </c>
      <c r="F93" s="226" t="str">
        <f t="shared" ca="1" si="11"/>
        <v/>
      </c>
    </row>
    <row r="94" spans="2:6">
      <c r="B94" s="115" t="str">
        <f t="shared" ca="1" si="8"/>
        <v/>
      </c>
      <c r="C94" s="364" t="str">
        <f t="shared" ca="1" si="9"/>
        <v/>
      </c>
      <c r="D94" s="364"/>
      <c r="E94" s="109" t="str">
        <f t="shared" ca="1" si="10"/>
        <v/>
      </c>
      <c r="F94" s="226" t="str">
        <f t="shared" ca="1" si="11"/>
        <v/>
      </c>
    </row>
    <row r="95" spans="2:6">
      <c r="B95" s="115" t="str">
        <f t="shared" ca="1" si="8"/>
        <v/>
      </c>
      <c r="C95" s="364" t="str">
        <f t="shared" ca="1" si="9"/>
        <v/>
      </c>
      <c r="D95" s="364"/>
      <c r="E95" s="109" t="str">
        <f t="shared" ca="1" si="10"/>
        <v/>
      </c>
      <c r="F95" s="226" t="str">
        <f t="shared" ca="1" si="11"/>
        <v/>
      </c>
    </row>
    <row r="96" spans="2:6">
      <c r="B96" s="115" t="str">
        <f t="shared" ca="1" si="8"/>
        <v/>
      </c>
      <c r="C96" s="364" t="str">
        <f t="shared" ca="1" si="9"/>
        <v/>
      </c>
      <c r="D96" s="364"/>
      <c r="E96" s="109" t="str">
        <f t="shared" ca="1" si="10"/>
        <v/>
      </c>
      <c r="F96" s="226" t="str">
        <f t="shared" ca="1" si="11"/>
        <v/>
      </c>
    </row>
    <row r="97" spans="2:6">
      <c r="B97" s="115" t="str">
        <f t="shared" ca="1" si="8"/>
        <v/>
      </c>
      <c r="C97" s="364" t="str">
        <f t="shared" ca="1" si="9"/>
        <v/>
      </c>
      <c r="D97" s="364"/>
      <c r="E97" s="109" t="str">
        <f t="shared" ca="1" si="10"/>
        <v/>
      </c>
      <c r="F97" s="226" t="str">
        <f t="shared" ca="1" si="11"/>
        <v/>
      </c>
    </row>
    <row r="98" spans="2:6">
      <c r="B98" s="115" t="str">
        <f t="shared" ca="1" si="8"/>
        <v/>
      </c>
      <c r="C98" s="364" t="str">
        <f t="shared" ca="1" si="9"/>
        <v/>
      </c>
      <c r="D98" s="364"/>
      <c r="E98" s="109" t="str">
        <f t="shared" ca="1" si="10"/>
        <v/>
      </c>
      <c r="F98" s="226" t="str">
        <f t="shared" ca="1" si="11"/>
        <v/>
      </c>
    </row>
    <row r="99" spans="2:6">
      <c r="B99" s="115" t="str">
        <f t="shared" ca="1" si="8"/>
        <v/>
      </c>
      <c r="C99" s="364" t="str">
        <f t="shared" ca="1" si="9"/>
        <v/>
      </c>
      <c r="D99" s="364"/>
      <c r="E99" s="109" t="str">
        <f t="shared" ca="1" si="10"/>
        <v/>
      </c>
      <c r="F99" s="226" t="str">
        <f t="shared" ca="1" si="11"/>
        <v/>
      </c>
    </row>
    <row r="100" spans="2:6">
      <c r="B100" s="115" t="str">
        <f t="shared" ca="1" si="8"/>
        <v/>
      </c>
      <c r="C100" s="364" t="str">
        <f t="shared" ca="1" si="9"/>
        <v/>
      </c>
      <c r="D100" s="364"/>
      <c r="E100" s="109" t="str">
        <f t="shared" ca="1" si="10"/>
        <v/>
      </c>
      <c r="F100" s="226" t="str">
        <f t="shared" ca="1" si="11"/>
        <v/>
      </c>
    </row>
    <row r="101" spans="2:6">
      <c r="B101" s="115" t="str">
        <f t="shared" ca="1" si="8"/>
        <v/>
      </c>
      <c r="C101" s="364" t="str">
        <f t="shared" ca="1" si="9"/>
        <v/>
      </c>
      <c r="D101" s="364"/>
      <c r="E101" s="109" t="str">
        <f t="shared" ca="1" si="10"/>
        <v/>
      </c>
      <c r="F101" s="226" t="str">
        <f t="shared" ca="1" si="11"/>
        <v/>
      </c>
    </row>
    <row r="102" spans="2:6">
      <c r="B102" s="115" t="str">
        <f t="shared" ca="1" si="8"/>
        <v/>
      </c>
      <c r="C102" s="364" t="str">
        <f t="shared" ca="1" si="9"/>
        <v/>
      </c>
      <c r="D102" s="364"/>
      <c r="E102" s="109" t="str">
        <f t="shared" ca="1" si="10"/>
        <v/>
      </c>
      <c r="F102" s="226" t="str">
        <f t="shared" ref="F102:F133" ca="1" si="12">IF(AND(ISNUMBER(E102),收入淨額&gt;0),E102/收入淨額,"")</f>
        <v/>
      </c>
    </row>
    <row r="103" spans="2:6">
      <c r="B103" s="115" t="str">
        <f t="shared" ca="1" si="8"/>
        <v/>
      </c>
      <c r="C103" s="364" t="str">
        <f t="shared" ca="1" si="9"/>
        <v/>
      </c>
      <c r="D103" s="364"/>
      <c r="E103" s="109" t="str">
        <f t="shared" ca="1" si="10"/>
        <v/>
      </c>
      <c r="F103" s="226" t="str">
        <f t="shared" ca="1" si="12"/>
        <v/>
      </c>
    </row>
    <row r="104" spans="2:6">
      <c r="B104" s="115" t="str">
        <f t="shared" ca="1" si="8"/>
        <v/>
      </c>
      <c r="C104" s="364" t="str">
        <f t="shared" ca="1" si="9"/>
        <v/>
      </c>
      <c r="D104" s="364"/>
      <c r="E104" s="109" t="str">
        <f t="shared" ca="1" si="10"/>
        <v/>
      </c>
      <c r="F104" s="226" t="str">
        <f t="shared" ca="1" si="12"/>
        <v/>
      </c>
    </row>
    <row r="105" spans="2:6">
      <c r="B105" s="115" t="str">
        <f t="shared" ca="1" si="8"/>
        <v/>
      </c>
      <c r="C105" s="364" t="str">
        <f t="shared" ca="1" si="9"/>
        <v/>
      </c>
      <c r="D105" s="364"/>
      <c r="E105" s="109" t="str">
        <f t="shared" ca="1" si="10"/>
        <v/>
      </c>
      <c r="F105" s="226" t="str">
        <f t="shared" ca="1" si="12"/>
        <v/>
      </c>
    </row>
    <row r="106" spans="2:6">
      <c r="B106" s="115" t="str">
        <f t="shared" ca="1" si="8"/>
        <v/>
      </c>
      <c r="C106" s="364" t="str">
        <f t="shared" ca="1" si="9"/>
        <v/>
      </c>
      <c r="D106" s="364"/>
      <c r="E106" s="109" t="str">
        <f t="shared" ca="1" si="10"/>
        <v/>
      </c>
      <c r="F106" s="226" t="str">
        <f t="shared" ca="1" si="12"/>
        <v/>
      </c>
    </row>
    <row r="107" spans="2:6">
      <c r="B107" s="115" t="str">
        <f t="shared" ca="1" si="8"/>
        <v/>
      </c>
      <c r="C107" s="364" t="str">
        <f t="shared" ca="1" si="9"/>
        <v/>
      </c>
      <c r="D107" s="364"/>
      <c r="E107" s="109" t="str">
        <f t="shared" ca="1" si="10"/>
        <v/>
      </c>
      <c r="F107" s="226" t="str">
        <f t="shared" ca="1" si="12"/>
        <v/>
      </c>
    </row>
    <row r="108" spans="2:6">
      <c r="B108" s="115" t="str">
        <f t="shared" ca="1" si="8"/>
        <v/>
      </c>
      <c r="C108" s="364" t="str">
        <f t="shared" ca="1" si="9"/>
        <v/>
      </c>
      <c r="D108" s="364"/>
      <c r="E108" s="109" t="str">
        <f t="shared" ca="1" si="10"/>
        <v/>
      </c>
      <c r="F108" s="226" t="str">
        <f t="shared" ca="1" si="12"/>
        <v/>
      </c>
    </row>
    <row r="109" spans="2:6">
      <c r="B109" s="115" t="str">
        <f t="shared" ca="1" si="8"/>
        <v/>
      </c>
      <c r="C109" s="364" t="str">
        <f t="shared" ca="1" si="9"/>
        <v/>
      </c>
      <c r="D109" s="364"/>
      <c r="E109" s="109" t="str">
        <f t="shared" ca="1" si="10"/>
        <v/>
      </c>
      <c r="F109" s="226" t="str">
        <f t="shared" ca="1" si="12"/>
        <v/>
      </c>
    </row>
    <row r="110" spans="2:6">
      <c r="B110" s="115" t="str">
        <f t="shared" ca="1" si="8"/>
        <v/>
      </c>
      <c r="C110" s="364" t="str">
        <f t="shared" ca="1" si="9"/>
        <v/>
      </c>
      <c r="D110" s="364"/>
      <c r="E110" s="109" t="str">
        <f t="shared" ca="1" si="10"/>
        <v/>
      </c>
      <c r="F110" s="226" t="str">
        <f t="shared" ca="1" si="12"/>
        <v/>
      </c>
    </row>
    <row r="111" spans="2:6">
      <c r="B111" s="115" t="str">
        <f t="shared" ca="1" si="8"/>
        <v/>
      </c>
      <c r="C111" s="364" t="str">
        <f t="shared" ca="1" si="9"/>
        <v/>
      </c>
      <c r="D111" s="364"/>
      <c r="E111" s="109" t="str">
        <f t="shared" ca="1" si="10"/>
        <v/>
      </c>
      <c r="F111" s="226" t="str">
        <f t="shared" ca="1" si="12"/>
        <v/>
      </c>
    </row>
    <row r="112" spans="2:6">
      <c r="B112" s="115" t="str">
        <f t="shared" ca="1" si="8"/>
        <v/>
      </c>
      <c r="C112" s="364" t="str">
        <f t="shared" ca="1" si="9"/>
        <v/>
      </c>
      <c r="D112" s="364"/>
      <c r="E112" s="109" t="str">
        <f t="shared" ca="1" si="10"/>
        <v/>
      </c>
      <c r="F112" s="226" t="str">
        <f t="shared" ca="1" si="12"/>
        <v/>
      </c>
    </row>
    <row r="113" spans="2:6">
      <c r="B113" s="115" t="str">
        <f t="shared" ca="1" si="8"/>
        <v/>
      </c>
      <c r="C113" s="364" t="str">
        <f t="shared" ca="1" si="9"/>
        <v/>
      </c>
      <c r="D113" s="364"/>
      <c r="E113" s="109" t="str">
        <f t="shared" ca="1" si="10"/>
        <v/>
      </c>
      <c r="F113" s="226" t="str">
        <f t="shared" ca="1" si="12"/>
        <v/>
      </c>
    </row>
    <row r="114" spans="2:6">
      <c r="B114" s="115" t="str">
        <f t="shared" ca="1" si="8"/>
        <v/>
      </c>
      <c r="C114" s="364" t="str">
        <f t="shared" ca="1" si="9"/>
        <v/>
      </c>
      <c r="D114" s="364"/>
      <c r="E114" s="109" t="str">
        <f t="shared" ca="1" si="10"/>
        <v/>
      </c>
      <c r="F114" s="226" t="str">
        <f t="shared" ca="1" si="12"/>
        <v/>
      </c>
    </row>
    <row r="115" spans="2:6">
      <c r="B115" s="115" t="str">
        <f t="shared" ca="1" si="8"/>
        <v/>
      </c>
      <c r="C115" s="364" t="str">
        <f t="shared" ca="1" si="9"/>
        <v/>
      </c>
      <c r="D115" s="364"/>
      <c r="E115" s="109" t="str">
        <f t="shared" ca="1" si="10"/>
        <v/>
      </c>
      <c r="F115" s="226" t="str">
        <f t="shared" ca="1" si="12"/>
        <v/>
      </c>
    </row>
    <row r="116" spans="2:6">
      <c r="B116" s="115" t="str">
        <f t="shared" ca="1" si="8"/>
        <v/>
      </c>
      <c r="C116" s="364" t="str">
        <f t="shared" ca="1" si="9"/>
        <v/>
      </c>
      <c r="D116" s="364"/>
      <c r="E116" s="109" t="str">
        <f t="shared" ca="1" si="10"/>
        <v/>
      </c>
      <c r="F116" s="226" t="str">
        <f t="shared" ca="1" si="12"/>
        <v/>
      </c>
    </row>
    <row r="117" spans="2:6">
      <c r="B117" s="115" t="str">
        <f t="shared" ca="1" si="8"/>
        <v/>
      </c>
      <c r="C117" s="364" t="str">
        <f t="shared" ca="1" si="9"/>
        <v/>
      </c>
      <c r="D117" s="364"/>
      <c r="E117" s="109" t="str">
        <f t="shared" ca="1" si="10"/>
        <v/>
      </c>
      <c r="F117" s="226" t="str">
        <f t="shared" ca="1" si="12"/>
        <v/>
      </c>
    </row>
    <row r="118" spans="2:6">
      <c r="B118" s="115" t="str">
        <f t="shared" ca="1" si="8"/>
        <v/>
      </c>
      <c r="C118" s="364" t="str">
        <f t="shared" ca="1" si="9"/>
        <v/>
      </c>
      <c r="D118" s="364"/>
      <c r="E118" s="109" t="str">
        <f t="shared" ca="1" si="10"/>
        <v/>
      </c>
      <c r="F118" s="226" t="str">
        <f t="shared" ca="1" si="12"/>
        <v/>
      </c>
    </row>
    <row r="119" spans="2:6">
      <c r="B119" s="115" t="str">
        <f t="shared" ca="1" si="8"/>
        <v/>
      </c>
      <c r="C119" s="364" t="str">
        <f t="shared" ca="1" si="9"/>
        <v/>
      </c>
      <c r="D119" s="364"/>
      <c r="E119" s="109" t="str">
        <f t="shared" ca="1" si="10"/>
        <v/>
      </c>
      <c r="F119" s="226" t="str">
        <f t="shared" ca="1" si="12"/>
        <v/>
      </c>
    </row>
    <row r="120" spans="2:6">
      <c r="B120" s="115" t="str">
        <f t="shared" ca="1" si="8"/>
        <v/>
      </c>
      <c r="C120" s="364" t="str">
        <f t="shared" ca="1" si="9"/>
        <v/>
      </c>
      <c r="D120" s="364"/>
      <c r="E120" s="109" t="str">
        <f t="shared" ca="1" si="10"/>
        <v/>
      </c>
      <c r="F120" s="226" t="str">
        <f t="shared" ca="1" si="12"/>
        <v/>
      </c>
    </row>
    <row r="121" spans="2:6">
      <c r="B121" s="115" t="str">
        <f t="shared" ca="1" si="8"/>
        <v/>
      </c>
      <c r="C121" s="364" t="str">
        <f t="shared" ca="1" si="9"/>
        <v/>
      </c>
      <c r="D121" s="364"/>
      <c r="E121" s="109" t="str">
        <f t="shared" ca="1" si="10"/>
        <v/>
      </c>
      <c r="F121" s="226" t="str">
        <f t="shared" ca="1" si="12"/>
        <v/>
      </c>
    </row>
    <row r="122" spans="2:6">
      <c r="B122" s="115" t="str">
        <f t="shared" ca="1" si="8"/>
        <v/>
      </c>
      <c r="C122" s="364" t="str">
        <f t="shared" ca="1" si="9"/>
        <v/>
      </c>
      <c r="D122" s="364"/>
      <c r="E122" s="109" t="str">
        <f t="shared" ca="1" si="10"/>
        <v/>
      </c>
      <c r="F122" s="226" t="str">
        <f t="shared" ca="1" si="12"/>
        <v/>
      </c>
    </row>
    <row r="123" spans="2:6">
      <c r="B123" s="115" t="str">
        <f t="shared" ca="1" si="8"/>
        <v/>
      </c>
      <c r="C123" s="364" t="str">
        <f t="shared" ca="1" si="9"/>
        <v/>
      </c>
      <c r="D123" s="364"/>
      <c r="E123" s="109" t="str">
        <f t="shared" ca="1" si="10"/>
        <v/>
      </c>
      <c r="F123" s="226" t="str">
        <f t="shared" ca="1" si="12"/>
        <v/>
      </c>
    </row>
    <row r="124" spans="2:6">
      <c r="B124" s="115" t="str">
        <f t="shared" ca="1" si="8"/>
        <v/>
      </c>
      <c r="C124" s="364" t="str">
        <f t="shared" ca="1" si="9"/>
        <v/>
      </c>
      <c r="D124" s="364"/>
      <c r="E124" s="109" t="str">
        <f t="shared" ca="1" si="10"/>
        <v/>
      </c>
      <c r="F124" s="226" t="str">
        <f t="shared" ca="1" si="12"/>
        <v/>
      </c>
    </row>
    <row r="125" spans="2:6">
      <c r="B125" s="115" t="str">
        <f t="shared" ca="1" si="8"/>
        <v/>
      </c>
      <c r="C125" s="364" t="str">
        <f t="shared" ca="1" si="9"/>
        <v/>
      </c>
      <c r="D125" s="364"/>
      <c r="E125" s="109" t="str">
        <f t="shared" ca="1" si="10"/>
        <v/>
      </c>
      <c r="F125" s="226" t="str">
        <f t="shared" ca="1" si="12"/>
        <v/>
      </c>
    </row>
    <row r="126" spans="2:6">
      <c r="B126" s="115" t="str">
        <f t="shared" ca="1" si="8"/>
        <v/>
      </c>
      <c r="C126" s="364" t="str">
        <f t="shared" ca="1" si="9"/>
        <v/>
      </c>
      <c r="D126" s="364"/>
      <c r="E126" s="109" t="str">
        <f t="shared" ca="1" si="10"/>
        <v/>
      </c>
      <c r="F126" s="226" t="str">
        <f t="shared" ca="1" si="12"/>
        <v/>
      </c>
    </row>
    <row r="127" spans="2:6">
      <c r="B127" s="115" t="str">
        <f t="shared" ca="1" si="8"/>
        <v/>
      </c>
      <c r="C127" s="364" t="str">
        <f t="shared" ca="1" si="9"/>
        <v/>
      </c>
      <c r="D127" s="364"/>
      <c r="E127" s="109" t="str">
        <f t="shared" ca="1" si="10"/>
        <v/>
      </c>
      <c r="F127" s="226" t="str">
        <f t="shared" ca="1" si="12"/>
        <v/>
      </c>
    </row>
    <row r="128" spans="2:6">
      <c r="B128" s="115" t="str">
        <f t="shared" ca="1" si="8"/>
        <v/>
      </c>
      <c r="C128" s="364" t="str">
        <f t="shared" ca="1" si="9"/>
        <v/>
      </c>
      <c r="D128" s="364"/>
      <c r="E128" s="109" t="str">
        <f t="shared" ca="1" si="10"/>
        <v/>
      </c>
      <c r="F128" s="226" t="str">
        <f t="shared" ca="1" si="12"/>
        <v/>
      </c>
    </row>
    <row r="129" spans="2:6">
      <c r="B129" s="115" t="str">
        <f t="shared" ca="1" si="8"/>
        <v/>
      </c>
      <c r="C129" s="364" t="str">
        <f t="shared" ca="1" si="9"/>
        <v/>
      </c>
      <c r="D129" s="364"/>
      <c r="E129" s="109" t="str">
        <f t="shared" ca="1" si="10"/>
        <v/>
      </c>
      <c r="F129" s="226" t="str">
        <f t="shared" ca="1" si="12"/>
        <v/>
      </c>
    </row>
    <row r="130" spans="2:6">
      <c r="B130" s="115" t="str">
        <f t="shared" ca="1" si="8"/>
        <v/>
      </c>
      <c r="C130" s="364" t="str">
        <f t="shared" ca="1" si="9"/>
        <v/>
      </c>
      <c r="D130" s="364"/>
      <c r="E130" s="109" t="str">
        <f t="shared" ca="1" si="10"/>
        <v/>
      </c>
      <c r="F130" s="226" t="str">
        <f t="shared" ca="1" si="12"/>
        <v/>
      </c>
    </row>
    <row r="131" spans="2:6">
      <c r="B131" s="115" t="str">
        <f t="shared" ca="1" si="8"/>
        <v/>
      </c>
      <c r="C131" s="364" t="str">
        <f t="shared" ca="1" si="9"/>
        <v/>
      </c>
      <c r="D131" s="364"/>
      <c r="E131" s="109" t="str">
        <f t="shared" ca="1" si="10"/>
        <v/>
      </c>
      <c r="F131" s="226" t="str">
        <f t="shared" ca="1" si="12"/>
        <v/>
      </c>
    </row>
    <row r="132" spans="2:6">
      <c r="B132" s="115" t="str">
        <f t="shared" ca="1" si="8"/>
        <v/>
      </c>
      <c r="C132" s="364" t="str">
        <f t="shared" ca="1" si="9"/>
        <v/>
      </c>
      <c r="D132" s="364"/>
      <c r="E132" s="109" t="str">
        <f t="shared" ca="1" si="10"/>
        <v/>
      </c>
      <c r="F132" s="226" t="str">
        <f t="shared" ca="1" si="12"/>
        <v/>
      </c>
    </row>
    <row r="133" spans="2:6">
      <c r="B133" s="115" t="str">
        <f t="shared" ca="1" si="8"/>
        <v/>
      </c>
      <c r="C133" s="364" t="str">
        <f t="shared" ca="1" si="9"/>
        <v/>
      </c>
      <c r="D133" s="364"/>
      <c r="E133" s="109" t="str">
        <f t="shared" ca="1" si="10"/>
        <v/>
      </c>
      <c r="F133" s="226" t="str">
        <f t="shared" ca="1" si="12"/>
        <v/>
      </c>
    </row>
    <row r="134" spans="2:6">
      <c r="B134" s="115" t="str">
        <f t="shared" ref="B134:B197" ca="1" si="13">IF(ISNA(VLOOKUP(ROW()-5,益表,1,FALSE))=TRUE,"",IF(VLOOKUP(ROW()-5,益表,7,FALSE)="","",VLOOKUP(ROW()-5,益表,7,FALSE)))</f>
        <v/>
      </c>
      <c r="C134" s="364" t="str">
        <f t="shared" ref="C134:C197" ca="1" si="14">IF(ISNA(VLOOKUP(ROW()-5,益表,1,FALSE))=TRUE,"",VLOOKUP(ROW()-5,益表,9,FALSE))</f>
        <v/>
      </c>
      <c r="D134" s="364"/>
      <c r="E134" s="109" t="str">
        <f t="shared" ref="E134:E197" ca="1" si="15">IF(ISNA(VLOOKUP(ROW()-5,益表,1,FALSE))=TRUE,"",IF(VLOOKUP(ROW()-5,益表,12,FALSE)="","",IF(LEFT(VLOOKUP(ROW()-5,益表,9,FALSE),1)="減",VLOOKUP(ROW()-5,益表,12,FALSE)*-1,VLOOKUP(ROW()-5,益表,12,FALSE))))</f>
        <v/>
      </c>
      <c r="F134" s="226" t="str">
        <f t="shared" ref="F134:F165" ca="1" si="16">IF(AND(ISNUMBER(E134),收入淨額&gt;0),E134/收入淨額,"")</f>
        <v/>
      </c>
    </row>
    <row r="135" spans="2:6">
      <c r="B135" s="115" t="str">
        <f t="shared" ca="1" si="13"/>
        <v/>
      </c>
      <c r="C135" s="364" t="str">
        <f t="shared" ca="1" si="14"/>
        <v/>
      </c>
      <c r="D135" s="364"/>
      <c r="E135" s="109" t="str">
        <f t="shared" ca="1" si="15"/>
        <v/>
      </c>
      <c r="F135" s="226" t="str">
        <f t="shared" ca="1" si="16"/>
        <v/>
      </c>
    </row>
    <row r="136" spans="2:6">
      <c r="B136" s="115" t="str">
        <f t="shared" ca="1" si="13"/>
        <v/>
      </c>
      <c r="C136" s="364" t="str">
        <f t="shared" ca="1" si="14"/>
        <v/>
      </c>
      <c r="D136" s="364"/>
      <c r="E136" s="109" t="str">
        <f t="shared" ca="1" si="15"/>
        <v/>
      </c>
      <c r="F136" s="226" t="str">
        <f t="shared" ca="1" si="16"/>
        <v/>
      </c>
    </row>
    <row r="137" spans="2:6">
      <c r="B137" s="115" t="str">
        <f t="shared" ca="1" si="13"/>
        <v/>
      </c>
      <c r="C137" s="364" t="str">
        <f t="shared" ca="1" si="14"/>
        <v/>
      </c>
      <c r="D137" s="364"/>
      <c r="E137" s="109" t="str">
        <f t="shared" ca="1" si="15"/>
        <v/>
      </c>
      <c r="F137" s="226" t="str">
        <f t="shared" ca="1" si="16"/>
        <v/>
      </c>
    </row>
    <row r="138" spans="2:6">
      <c r="B138" s="115" t="str">
        <f t="shared" ca="1" si="13"/>
        <v/>
      </c>
      <c r="C138" s="364" t="str">
        <f t="shared" ca="1" si="14"/>
        <v/>
      </c>
      <c r="D138" s="364"/>
      <c r="E138" s="109" t="str">
        <f t="shared" ca="1" si="15"/>
        <v/>
      </c>
      <c r="F138" s="226" t="str">
        <f t="shared" ca="1" si="16"/>
        <v/>
      </c>
    </row>
    <row r="139" spans="2:6">
      <c r="B139" s="115" t="str">
        <f t="shared" ca="1" si="13"/>
        <v/>
      </c>
      <c r="C139" s="364" t="str">
        <f t="shared" ca="1" si="14"/>
        <v/>
      </c>
      <c r="D139" s="364"/>
      <c r="E139" s="109" t="str">
        <f t="shared" ca="1" si="15"/>
        <v/>
      </c>
      <c r="F139" s="226" t="str">
        <f t="shared" ca="1" si="16"/>
        <v/>
      </c>
    </row>
    <row r="140" spans="2:6">
      <c r="B140" s="115" t="str">
        <f t="shared" ca="1" si="13"/>
        <v/>
      </c>
      <c r="C140" s="364" t="str">
        <f t="shared" ca="1" si="14"/>
        <v/>
      </c>
      <c r="D140" s="364"/>
      <c r="E140" s="109" t="str">
        <f t="shared" ca="1" si="15"/>
        <v/>
      </c>
      <c r="F140" s="226" t="str">
        <f t="shared" ca="1" si="16"/>
        <v/>
      </c>
    </row>
    <row r="141" spans="2:6">
      <c r="B141" s="115" t="str">
        <f t="shared" ca="1" si="13"/>
        <v/>
      </c>
      <c r="C141" s="364" t="str">
        <f t="shared" ca="1" si="14"/>
        <v/>
      </c>
      <c r="D141" s="364"/>
      <c r="E141" s="109" t="str">
        <f t="shared" ca="1" si="15"/>
        <v/>
      </c>
      <c r="F141" s="226" t="str">
        <f t="shared" ca="1" si="16"/>
        <v/>
      </c>
    </row>
    <row r="142" spans="2:6">
      <c r="B142" s="115" t="str">
        <f t="shared" ca="1" si="13"/>
        <v/>
      </c>
      <c r="C142" s="364" t="str">
        <f t="shared" ca="1" si="14"/>
        <v/>
      </c>
      <c r="D142" s="364"/>
      <c r="E142" s="109" t="str">
        <f t="shared" ca="1" si="15"/>
        <v/>
      </c>
      <c r="F142" s="226" t="str">
        <f t="shared" ca="1" si="16"/>
        <v/>
      </c>
    </row>
    <row r="143" spans="2:6">
      <c r="B143" s="115" t="str">
        <f t="shared" ca="1" si="13"/>
        <v/>
      </c>
      <c r="C143" s="364" t="str">
        <f t="shared" ca="1" si="14"/>
        <v/>
      </c>
      <c r="D143" s="364"/>
      <c r="E143" s="109" t="str">
        <f t="shared" ca="1" si="15"/>
        <v/>
      </c>
      <c r="F143" s="226" t="str">
        <f t="shared" ca="1" si="16"/>
        <v/>
      </c>
    </row>
    <row r="144" spans="2:6">
      <c r="B144" s="115" t="str">
        <f t="shared" ca="1" si="13"/>
        <v/>
      </c>
      <c r="C144" s="364" t="str">
        <f t="shared" ca="1" si="14"/>
        <v/>
      </c>
      <c r="D144" s="364"/>
      <c r="E144" s="109" t="str">
        <f t="shared" ca="1" si="15"/>
        <v/>
      </c>
      <c r="F144" s="226" t="str">
        <f t="shared" ca="1" si="16"/>
        <v/>
      </c>
    </row>
    <row r="145" spans="2:6">
      <c r="B145" s="115" t="str">
        <f t="shared" ca="1" si="13"/>
        <v/>
      </c>
      <c r="C145" s="364" t="str">
        <f t="shared" ca="1" si="14"/>
        <v/>
      </c>
      <c r="D145" s="364"/>
      <c r="E145" s="109" t="str">
        <f t="shared" ca="1" si="15"/>
        <v/>
      </c>
      <c r="F145" s="226" t="str">
        <f t="shared" ca="1" si="16"/>
        <v/>
      </c>
    </row>
    <row r="146" spans="2:6">
      <c r="B146" s="115" t="str">
        <f t="shared" ca="1" si="13"/>
        <v/>
      </c>
      <c r="C146" s="364" t="str">
        <f t="shared" ca="1" si="14"/>
        <v/>
      </c>
      <c r="D146" s="364"/>
      <c r="E146" s="109" t="str">
        <f t="shared" ca="1" si="15"/>
        <v/>
      </c>
      <c r="F146" s="226" t="str">
        <f t="shared" ca="1" si="16"/>
        <v/>
      </c>
    </row>
    <row r="147" spans="2:6">
      <c r="B147" s="115" t="str">
        <f t="shared" ca="1" si="13"/>
        <v/>
      </c>
      <c r="C147" s="364" t="str">
        <f t="shared" ca="1" si="14"/>
        <v/>
      </c>
      <c r="D147" s="364"/>
      <c r="E147" s="109" t="str">
        <f t="shared" ca="1" si="15"/>
        <v/>
      </c>
      <c r="F147" s="226" t="str">
        <f t="shared" ca="1" si="16"/>
        <v/>
      </c>
    </row>
    <row r="148" spans="2:6">
      <c r="B148" s="115" t="str">
        <f t="shared" ca="1" si="13"/>
        <v/>
      </c>
      <c r="C148" s="364" t="str">
        <f t="shared" ca="1" si="14"/>
        <v/>
      </c>
      <c r="D148" s="364"/>
      <c r="E148" s="109" t="str">
        <f t="shared" ca="1" si="15"/>
        <v/>
      </c>
      <c r="F148" s="226" t="str">
        <f t="shared" ca="1" si="16"/>
        <v/>
      </c>
    </row>
    <row r="149" spans="2:6">
      <c r="B149" s="115" t="str">
        <f t="shared" ca="1" si="13"/>
        <v/>
      </c>
      <c r="C149" s="364" t="str">
        <f t="shared" ca="1" si="14"/>
        <v/>
      </c>
      <c r="D149" s="364"/>
      <c r="E149" s="109" t="str">
        <f t="shared" ca="1" si="15"/>
        <v/>
      </c>
      <c r="F149" s="226" t="str">
        <f t="shared" ca="1" si="16"/>
        <v/>
      </c>
    </row>
    <row r="150" spans="2:6">
      <c r="B150" s="115" t="str">
        <f t="shared" ca="1" si="13"/>
        <v/>
      </c>
      <c r="C150" s="364" t="str">
        <f t="shared" ca="1" si="14"/>
        <v/>
      </c>
      <c r="D150" s="364"/>
      <c r="E150" s="109" t="str">
        <f t="shared" ca="1" si="15"/>
        <v/>
      </c>
      <c r="F150" s="226" t="str">
        <f t="shared" ca="1" si="16"/>
        <v/>
      </c>
    </row>
    <row r="151" spans="2:6">
      <c r="B151" s="115" t="str">
        <f t="shared" ca="1" si="13"/>
        <v/>
      </c>
      <c r="C151" s="364" t="str">
        <f t="shared" ca="1" si="14"/>
        <v/>
      </c>
      <c r="D151" s="364"/>
      <c r="E151" s="109" t="str">
        <f t="shared" ca="1" si="15"/>
        <v/>
      </c>
      <c r="F151" s="226" t="str">
        <f t="shared" ca="1" si="16"/>
        <v/>
      </c>
    </row>
    <row r="152" spans="2:6">
      <c r="B152" s="115" t="str">
        <f t="shared" ca="1" si="13"/>
        <v/>
      </c>
      <c r="C152" s="364" t="str">
        <f t="shared" ca="1" si="14"/>
        <v/>
      </c>
      <c r="D152" s="364"/>
      <c r="E152" s="109" t="str">
        <f t="shared" ca="1" si="15"/>
        <v/>
      </c>
      <c r="F152" s="226" t="str">
        <f t="shared" ca="1" si="16"/>
        <v/>
      </c>
    </row>
    <row r="153" spans="2:6">
      <c r="B153" s="115" t="str">
        <f t="shared" ca="1" si="13"/>
        <v/>
      </c>
      <c r="C153" s="364" t="str">
        <f t="shared" ca="1" si="14"/>
        <v/>
      </c>
      <c r="D153" s="364"/>
      <c r="E153" s="109" t="str">
        <f t="shared" ca="1" si="15"/>
        <v/>
      </c>
      <c r="F153" s="226" t="str">
        <f t="shared" ca="1" si="16"/>
        <v/>
      </c>
    </row>
    <row r="154" spans="2:6">
      <c r="B154" s="115" t="str">
        <f t="shared" ca="1" si="13"/>
        <v/>
      </c>
      <c r="C154" s="364" t="str">
        <f t="shared" ca="1" si="14"/>
        <v/>
      </c>
      <c r="D154" s="364"/>
      <c r="E154" s="109" t="str">
        <f t="shared" ca="1" si="15"/>
        <v/>
      </c>
      <c r="F154" s="226" t="str">
        <f t="shared" ca="1" si="16"/>
        <v/>
      </c>
    </row>
    <row r="155" spans="2:6">
      <c r="B155" s="115" t="str">
        <f t="shared" ca="1" si="13"/>
        <v/>
      </c>
      <c r="C155" s="364" t="str">
        <f t="shared" ca="1" si="14"/>
        <v/>
      </c>
      <c r="D155" s="364"/>
      <c r="E155" s="109" t="str">
        <f t="shared" ca="1" si="15"/>
        <v/>
      </c>
      <c r="F155" s="226" t="str">
        <f t="shared" ca="1" si="16"/>
        <v/>
      </c>
    </row>
    <row r="156" spans="2:6">
      <c r="B156" s="115" t="str">
        <f t="shared" ca="1" si="13"/>
        <v/>
      </c>
      <c r="C156" s="364" t="str">
        <f t="shared" ca="1" si="14"/>
        <v/>
      </c>
      <c r="D156" s="364"/>
      <c r="E156" s="109" t="str">
        <f t="shared" ca="1" si="15"/>
        <v/>
      </c>
      <c r="F156" s="226" t="str">
        <f t="shared" ca="1" si="16"/>
        <v/>
      </c>
    </row>
    <row r="157" spans="2:6">
      <c r="B157" s="115" t="str">
        <f t="shared" ca="1" si="13"/>
        <v/>
      </c>
      <c r="C157" s="364" t="str">
        <f t="shared" ca="1" si="14"/>
        <v/>
      </c>
      <c r="D157" s="364"/>
      <c r="E157" s="109" t="str">
        <f t="shared" ca="1" si="15"/>
        <v/>
      </c>
      <c r="F157" s="226" t="str">
        <f t="shared" ca="1" si="16"/>
        <v/>
      </c>
    </row>
    <row r="158" spans="2:6">
      <c r="B158" s="115" t="str">
        <f t="shared" ca="1" si="13"/>
        <v/>
      </c>
      <c r="C158" s="364" t="str">
        <f t="shared" ca="1" si="14"/>
        <v/>
      </c>
      <c r="D158" s="364"/>
      <c r="E158" s="109" t="str">
        <f t="shared" ca="1" si="15"/>
        <v/>
      </c>
      <c r="F158" s="226" t="str">
        <f t="shared" ca="1" si="16"/>
        <v/>
      </c>
    </row>
    <row r="159" spans="2:6">
      <c r="B159" s="115" t="str">
        <f t="shared" ca="1" si="13"/>
        <v/>
      </c>
      <c r="C159" s="364" t="str">
        <f t="shared" ca="1" si="14"/>
        <v/>
      </c>
      <c r="D159" s="364"/>
      <c r="E159" s="109" t="str">
        <f t="shared" ca="1" si="15"/>
        <v/>
      </c>
      <c r="F159" s="226" t="str">
        <f t="shared" ca="1" si="16"/>
        <v/>
      </c>
    </row>
    <row r="160" spans="2:6">
      <c r="B160" s="115" t="str">
        <f t="shared" ca="1" si="13"/>
        <v/>
      </c>
      <c r="C160" s="364" t="str">
        <f t="shared" ca="1" si="14"/>
        <v/>
      </c>
      <c r="D160" s="364"/>
      <c r="E160" s="109" t="str">
        <f t="shared" ca="1" si="15"/>
        <v/>
      </c>
      <c r="F160" s="226" t="str">
        <f t="shared" ca="1" si="16"/>
        <v/>
      </c>
    </row>
    <row r="161" spans="2:6">
      <c r="B161" s="115" t="str">
        <f t="shared" ca="1" si="13"/>
        <v/>
      </c>
      <c r="C161" s="364" t="str">
        <f t="shared" ca="1" si="14"/>
        <v/>
      </c>
      <c r="D161" s="364"/>
      <c r="E161" s="109" t="str">
        <f t="shared" ca="1" si="15"/>
        <v/>
      </c>
      <c r="F161" s="226" t="str">
        <f t="shared" ca="1" si="16"/>
        <v/>
      </c>
    </row>
    <row r="162" spans="2:6">
      <c r="B162" s="115" t="str">
        <f t="shared" ca="1" si="13"/>
        <v/>
      </c>
      <c r="C162" s="364" t="str">
        <f t="shared" ca="1" si="14"/>
        <v/>
      </c>
      <c r="D162" s="364"/>
      <c r="E162" s="109" t="str">
        <f t="shared" ca="1" si="15"/>
        <v/>
      </c>
      <c r="F162" s="226" t="str">
        <f t="shared" ca="1" si="16"/>
        <v/>
      </c>
    </row>
    <row r="163" spans="2:6">
      <c r="B163" s="115" t="str">
        <f t="shared" ca="1" si="13"/>
        <v/>
      </c>
      <c r="C163" s="364" t="str">
        <f t="shared" ca="1" si="14"/>
        <v/>
      </c>
      <c r="D163" s="364"/>
      <c r="E163" s="109" t="str">
        <f t="shared" ca="1" si="15"/>
        <v/>
      </c>
      <c r="F163" s="226" t="str">
        <f t="shared" ca="1" si="16"/>
        <v/>
      </c>
    </row>
    <row r="164" spans="2:6">
      <c r="B164" s="115" t="str">
        <f t="shared" ca="1" si="13"/>
        <v/>
      </c>
      <c r="C164" s="364" t="str">
        <f t="shared" ca="1" si="14"/>
        <v/>
      </c>
      <c r="D164" s="364"/>
      <c r="E164" s="109" t="str">
        <f t="shared" ca="1" si="15"/>
        <v/>
      </c>
      <c r="F164" s="226" t="str">
        <f t="shared" ca="1" si="16"/>
        <v/>
      </c>
    </row>
    <row r="165" spans="2:6">
      <c r="B165" s="115" t="str">
        <f t="shared" ca="1" si="13"/>
        <v/>
      </c>
      <c r="C165" s="364" t="str">
        <f t="shared" ca="1" si="14"/>
        <v/>
      </c>
      <c r="D165" s="364"/>
      <c r="E165" s="109" t="str">
        <f t="shared" ca="1" si="15"/>
        <v/>
      </c>
      <c r="F165" s="226" t="str">
        <f t="shared" ca="1" si="16"/>
        <v/>
      </c>
    </row>
    <row r="166" spans="2:6">
      <c r="B166" s="115" t="str">
        <f t="shared" ca="1" si="13"/>
        <v/>
      </c>
      <c r="C166" s="364" t="str">
        <f t="shared" ca="1" si="14"/>
        <v/>
      </c>
      <c r="D166" s="364"/>
      <c r="E166" s="109" t="str">
        <f t="shared" ca="1" si="15"/>
        <v/>
      </c>
      <c r="F166" s="226" t="str">
        <f t="shared" ref="F166:F197" ca="1" si="17">IF(AND(ISNUMBER(E166),收入淨額&gt;0),E166/收入淨額,"")</f>
        <v/>
      </c>
    </row>
    <row r="167" spans="2:6">
      <c r="B167" s="115" t="str">
        <f t="shared" ca="1" si="13"/>
        <v/>
      </c>
      <c r="C167" s="364" t="str">
        <f t="shared" ca="1" si="14"/>
        <v/>
      </c>
      <c r="D167" s="364"/>
      <c r="E167" s="109" t="str">
        <f t="shared" ca="1" si="15"/>
        <v/>
      </c>
      <c r="F167" s="226" t="str">
        <f t="shared" ca="1" si="17"/>
        <v/>
      </c>
    </row>
    <row r="168" spans="2:6">
      <c r="B168" s="115" t="str">
        <f t="shared" ca="1" si="13"/>
        <v/>
      </c>
      <c r="C168" s="364" t="str">
        <f t="shared" ca="1" si="14"/>
        <v/>
      </c>
      <c r="D168" s="364"/>
      <c r="E168" s="109" t="str">
        <f t="shared" ca="1" si="15"/>
        <v/>
      </c>
      <c r="F168" s="226" t="str">
        <f t="shared" ca="1" si="17"/>
        <v/>
      </c>
    </row>
    <row r="169" spans="2:6">
      <c r="B169" s="115" t="str">
        <f t="shared" ca="1" si="13"/>
        <v/>
      </c>
      <c r="C169" s="364" t="str">
        <f t="shared" ca="1" si="14"/>
        <v/>
      </c>
      <c r="D169" s="364"/>
      <c r="E169" s="109" t="str">
        <f t="shared" ca="1" si="15"/>
        <v/>
      </c>
      <c r="F169" s="226" t="str">
        <f t="shared" ca="1" si="17"/>
        <v/>
      </c>
    </row>
    <row r="170" spans="2:6">
      <c r="B170" s="115" t="str">
        <f t="shared" ca="1" si="13"/>
        <v/>
      </c>
      <c r="C170" s="364" t="str">
        <f t="shared" ca="1" si="14"/>
        <v/>
      </c>
      <c r="D170" s="364"/>
      <c r="E170" s="109" t="str">
        <f t="shared" ca="1" si="15"/>
        <v/>
      </c>
      <c r="F170" s="226" t="str">
        <f t="shared" ca="1" si="17"/>
        <v/>
      </c>
    </row>
    <row r="171" spans="2:6">
      <c r="B171" s="115" t="str">
        <f t="shared" ca="1" si="13"/>
        <v/>
      </c>
      <c r="C171" s="364" t="str">
        <f t="shared" ca="1" si="14"/>
        <v/>
      </c>
      <c r="D171" s="364"/>
      <c r="E171" s="109" t="str">
        <f t="shared" ca="1" si="15"/>
        <v/>
      </c>
      <c r="F171" s="226" t="str">
        <f t="shared" ca="1" si="17"/>
        <v/>
      </c>
    </row>
    <row r="172" spans="2:6">
      <c r="B172" s="115" t="str">
        <f t="shared" ca="1" si="13"/>
        <v/>
      </c>
      <c r="C172" s="364" t="str">
        <f t="shared" ca="1" si="14"/>
        <v/>
      </c>
      <c r="D172" s="364"/>
      <c r="E172" s="109" t="str">
        <f t="shared" ca="1" si="15"/>
        <v/>
      </c>
      <c r="F172" s="226" t="str">
        <f t="shared" ca="1" si="17"/>
        <v/>
      </c>
    </row>
    <row r="173" spans="2:6">
      <c r="B173" s="115" t="str">
        <f t="shared" ca="1" si="13"/>
        <v/>
      </c>
      <c r="C173" s="364" t="str">
        <f t="shared" ca="1" si="14"/>
        <v/>
      </c>
      <c r="D173" s="364"/>
      <c r="E173" s="109" t="str">
        <f t="shared" ca="1" si="15"/>
        <v/>
      </c>
      <c r="F173" s="226" t="str">
        <f t="shared" ca="1" si="17"/>
        <v/>
      </c>
    </row>
    <row r="174" spans="2:6">
      <c r="B174" s="115" t="str">
        <f t="shared" ca="1" si="13"/>
        <v/>
      </c>
      <c r="C174" s="364" t="str">
        <f t="shared" ca="1" si="14"/>
        <v/>
      </c>
      <c r="D174" s="364"/>
      <c r="E174" s="109" t="str">
        <f t="shared" ca="1" si="15"/>
        <v/>
      </c>
      <c r="F174" s="226" t="str">
        <f t="shared" ca="1" si="17"/>
        <v/>
      </c>
    </row>
    <row r="175" spans="2:6">
      <c r="B175" s="115" t="str">
        <f t="shared" ca="1" si="13"/>
        <v/>
      </c>
      <c r="C175" s="364" t="str">
        <f t="shared" ca="1" si="14"/>
        <v/>
      </c>
      <c r="D175" s="364"/>
      <c r="E175" s="109" t="str">
        <f t="shared" ca="1" si="15"/>
        <v/>
      </c>
      <c r="F175" s="226" t="str">
        <f t="shared" ca="1" si="17"/>
        <v/>
      </c>
    </row>
    <row r="176" spans="2:6">
      <c r="B176" s="115" t="str">
        <f t="shared" ca="1" si="13"/>
        <v/>
      </c>
      <c r="C176" s="364" t="str">
        <f t="shared" ca="1" si="14"/>
        <v/>
      </c>
      <c r="D176" s="364"/>
      <c r="E176" s="109" t="str">
        <f t="shared" ca="1" si="15"/>
        <v/>
      </c>
      <c r="F176" s="226" t="str">
        <f t="shared" ca="1" si="17"/>
        <v/>
      </c>
    </row>
    <row r="177" spans="2:6">
      <c r="B177" s="115" t="str">
        <f t="shared" ca="1" si="13"/>
        <v/>
      </c>
      <c r="C177" s="364" t="str">
        <f t="shared" ca="1" si="14"/>
        <v/>
      </c>
      <c r="D177" s="364"/>
      <c r="E177" s="109" t="str">
        <f t="shared" ca="1" si="15"/>
        <v/>
      </c>
      <c r="F177" s="226" t="str">
        <f t="shared" ca="1" si="17"/>
        <v/>
      </c>
    </row>
    <row r="178" spans="2:6">
      <c r="B178" s="115" t="str">
        <f t="shared" ca="1" si="13"/>
        <v/>
      </c>
      <c r="C178" s="364" t="str">
        <f t="shared" ca="1" si="14"/>
        <v/>
      </c>
      <c r="D178" s="364"/>
      <c r="E178" s="109" t="str">
        <f t="shared" ca="1" si="15"/>
        <v/>
      </c>
      <c r="F178" s="226" t="str">
        <f t="shared" ca="1" si="17"/>
        <v/>
      </c>
    </row>
    <row r="179" spans="2:6">
      <c r="B179" s="115" t="str">
        <f t="shared" ca="1" si="13"/>
        <v/>
      </c>
      <c r="C179" s="364" t="str">
        <f t="shared" ca="1" si="14"/>
        <v/>
      </c>
      <c r="D179" s="364"/>
      <c r="E179" s="109" t="str">
        <f t="shared" ca="1" si="15"/>
        <v/>
      </c>
      <c r="F179" s="226" t="str">
        <f t="shared" ca="1" si="17"/>
        <v/>
      </c>
    </row>
    <row r="180" spans="2:6">
      <c r="B180" s="115" t="str">
        <f t="shared" ca="1" si="13"/>
        <v/>
      </c>
      <c r="C180" s="364" t="str">
        <f t="shared" ca="1" si="14"/>
        <v/>
      </c>
      <c r="D180" s="364"/>
      <c r="E180" s="109" t="str">
        <f t="shared" ca="1" si="15"/>
        <v/>
      </c>
      <c r="F180" s="226" t="str">
        <f t="shared" ca="1" si="17"/>
        <v/>
      </c>
    </row>
    <row r="181" spans="2:6">
      <c r="B181" s="115" t="str">
        <f t="shared" ca="1" si="13"/>
        <v/>
      </c>
      <c r="C181" s="364" t="str">
        <f t="shared" ca="1" si="14"/>
        <v/>
      </c>
      <c r="D181" s="364"/>
      <c r="E181" s="109" t="str">
        <f t="shared" ca="1" si="15"/>
        <v/>
      </c>
      <c r="F181" s="226" t="str">
        <f t="shared" ca="1" si="17"/>
        <v/>
      </c>
    </row>
    <row r="182" spans="2:6">
      <c r="B182" s="115" t="str">
        <f t="shared" ca="1" si="13"/>
        <v/>
      </c>
      <c r="C182" s="364" t="str">
        <f t="shared" ca="1" si="14"/>
        <v/>
      </c>
      <c r="D182" s="364"/>
      <c r="E182" s="109" t="str">
        <f t="shared" ca="1" si="15"/>
        <v/>
      </c>
      <c r="F182" s="226" t="str">
        <f t="shared" ca="1" si="17"/>
        <v/>
      </c>
    </row>
    <row r="183" spans="2:6">
      <c r="B183" s="115" t="str">
        <f t="shared" ca="1" si="13"/>
        <v/>
      </c>
      <c r="C183" s="364" t="str">
        <f t="shared" ca="1" si="14"/>
        <v/>
      </c>
      <c r="D183" s="364"/>
      <c r="E183" s="109" t="str">
        <f t="shared" ca="1" si="15"/>
        <v/>
      </c>
      <c r="F183" s="226" t="str">
        <f t="shared" ca="1" si="17"/>
        <v/>
      </c>
    </row>
    <row r="184" spans="2:6">
      <c r="B184" s="115" t="str">
        <f t="shared" ca="1" si="13"/>
        <v/>
      </c>
      <c r="C184" s="364" t="str">
        <f t="shared" ca="1" si="14"/>
        <v/>
      </c>
      <c r="D184" s="364"/>
      <c r="E184" s="109" t="str">
        <f t="shared" ca="1" si="15"/>
        <v/>
      </c>
      <c r="F184" s="226" t="str">
        <f t="shared" ca="1" si="17"/>
        <v/>
      </c>
    </row>
    <row r="185" spans="2:6">
      <c r="B185" s="115" t="str">
        <f t="shared" ca="1" si="13"/>
        <v/>
      </c>
      <c r="C185" s="364" t="str">
        <f t="shared" ca="1" si="14"/>
        <v/>
      </c>
      <c r="D185" s="364"/>
      <c r="E185" s="109" t="str">
        <f t="shared" ca="1" si="15"/>
        <v/>
      </c>
      <c r="F185" s="226" t="str">
        <f t="shared" ca="1" si="17"/>
        <v/>
      </c>
    </row>
    <row r="186" spans="2:6">
      <c r="B186" s="115" t="str">
        <f t="shared" ca="1" si="13"/>
        <v/>
      </c>
      <c r="C186" s="364" t="str">
        <f t="shared" ca="1" si="14"/>
        <v/>
      </c>
      <c r="D186" s="364"/>
      <c r="E186" s="109" t="str">
        <f t="shared" ca="1" si="15"/>
        <v/>
      </c>
      <c r="F186" s="226" t="str">
        <f t="shared" ca="1" si="17"/>
        <v/>
      </c>
    </row>
    <row r="187" spans="2:6">
      <c r="B187" s="115" t="str">
        <f t="shared" ca="1" si="13"/>
        <v/>
      </c>
      <c r="C187" s="364" t="str">
        <f t="shared" ca="1" si="14"/>
        <v/>
      </c>
      <c r="D187" s="364"/>
      <c r="E187" s="109" t="str">
        <f t="shared" ca="1" si="15"/>
        <v/>
      </c>
      <c r="F187" s="226" t="str">
        <f t="shared" ca="1" si="17"/>
        <v/>
      </c>
    </row>
    <row r="188" spans="2:6">
      <c r="B188" s="115" t="str">
        <f t="shared" ca="1" si="13"/>
        <v/>
      </c>
      <c r="C188" s="364" t="str">
        <f t="shared" ca="1" si="14"/>
        <v/>
      </c>
      <c r="D188" s="364"/>
      <c r="E188" s="109" t="str">
        <f t="shared" ca="1" si="15"/>
        <v/>
      </c>
      <c r="F188" s="226" t="str">
        <f t="shared" ca="1" si="17"/>
        <v/>
      </c>
    </row>
    <row r="189" spans="2:6">
      <c r="B189" s="115" t="str">
        <f t="shared" ca="1" si="13"/>
        <v/>
      </c>
      <c r="C189" s="364" t="str">
        <f t="shared" ca="1" si="14"/>
        <v/>
      </c>
      <c r="D189" s="364"/>
      <c r="E189" s="109" t="str">
        <f t="shared" ca="1" si="15"/>
        <v/>
      </c>
      <c r="F189" s="226" t="str">
        <f t="shared" ca="1" si="17"/>
        <v/>
      </c>
    </row>
    <row r="190" spans="2:6">
      <c r="B190" s="115" t="str">
        <f t="shared" ca="1" si="13"/>
        <v/>
      </c>
      <c r="C190" s="364" t="str">
        <f t="shared" ca="1" si="14"/>
        <v/>
      </c>
      <c r="D190" s="364"/>
      <c r="E190" s="109" t="str">
        <f t="shared" ca="1" si="15"/>
        <v/>
      </c>
      <c r="F190" s="226" t="str">
        <f t="shared" ca="1" si="17"/>
        <v/>
      </c>
    </row>
    <row r="191" spans="2:6">
      <c r="B191" s="115" t="str">
        <f t="shared" ca="1" si="13"/>
        <v/>
      </c>
      <c r="C191" s="364" t="str">
        <f t="shared" ca="1" si="14"/>
        <v/>
      </c>
      <c r="D191" s="364"/>
      <c r="E191" s="109" t="str">
        <f t="shared" ca="1" si="15"/>
        <v/>
      </c>
      <c r="F191" s="226" t="str">
        <f t="shared" ca="1" si="17"/>
        <v/>
      </c>
    </row>
    <row r="192" spans="2:6">
      <c r="B192" s="115" t="str">
        <f t="shared" ca="1" si="13"/>
        <v/>
      </c>
      <c r="C192" s="364" t="str">
        <f t="shared" ca="1" si="14"/>
        <v/>
      </c>
      <c r="D192" s="364"/>
      <c r="E192" s="109" t="str">
        <f t="shared" ca="1" si="15"/>
        <v/>
      </c>
      <c r="F192" s="226" t="str">
        <f t="shared" ca="1" si="17"/>
        <v/>
      </c>
    </row>
    <row r="193" spans="2:6">
      <c r="B193" s="115" t="str">
        <f t="shared" ca="1" si="13"/>
        <v/>
      </c>
      <c r="C193" s="364" t="str">
        <f t="shared" ca="1" si="14"/>
        <v/>
      </c>
      <c r="D193" s="364"/>
      <c r="E193" s="109" t="str">
        <f t="shared" ca="1" si="15"/>
        <v/>
      </c>
      <c r="F193" s="226" t="str">
        <f t="shared" ca="1" si="17"/>
        <v/>
      </c>
    </row>
    <row r="194" spans="2:6">
      <c r="B194" s="115" t="str">
        <f t="shared" ca="1" si="13"/>
        <v/>
      </c>
      <c r="C194" s="364" t="str">
        <f t="shared" ca="1" si="14"/>
        <v/>
      </c>
      <c r="D194" s="364"/>
      <c r="E194" s="109" t="str">
        <f t="shared" ca="1" si="15"/>
        <v/>
      </c>
      <c r="F194" s="226" t="str">
        <f t="shared" ca="1" si="17"/>
        <v/>
      </c>
    </row>
    <row r="195" spans="2:6">
      <c r="B195" s="115" t="str">
        <f t="shared" ca="1" si="13"/>
        <v/>
      </c>
      <c r="C195" s="364" t="str">
        <f t="shared" ca="1" si="14"/>
        <v/>
      </c>
      <c r="D195" s="364"/>
      <c r="E195" s="109" t="str">
        <f t="shared" ca="1" si="15"/>
        <v/>
      </c>
      <c r="F195" s="226" t="str">
        <f t="shared" ca="1" si="17"/>
        <v/>
      </c>
    </row>
    <row r="196" spans="2:6">
      <c r="B196" s="115" t="str">
        <f t="shared" ca="1" si="13"/>
        <v/>
      </c>
      <c r="C196" s="364" t="str">
        <f t="shared" ca="1" si="14"/>
        <v/>
      </c>
      <c r="D196" s="364"/>
      <c r="E196" s="109" t="str">
        <f t="shared" ca="1" si="15"/>
        <v/>
      </c>
      <c r="F196" s="226" t="str">
        <f t="shared" ca="1" si="17"/>
        <v/>
      </c>
    </row>
    <row r="197" spans="2:6">
      <c r="B197" s="115" t="str">
        <f t="shared" ca="1" si="13"/>
        <v/>
      </c>
      <c r="C197" s="364" t="str">
        <f t="shared" ca="1" si="14"/>
        <v/>
      </c>
      <c r="D197" s="364"/>
      <c r="E197" s="109" t="str">
        <f t="shared" ca="1" si="15"/>
        <v/>
      </c>
      <c r="F197" s="226" t="str">
        <f t="shared" ca="1" si="17"/>
        <v/>
      </c>
    </row>
    <row r="198" spans="2:6">
      <c r="B198" s="115" t="str">
        <f ca="1">IF(ISNA(VLOOKUP(ROW()-5,益表,1,FALSE))=TRUE,"",IF(VLOOKUP(ROW()-5,益表,7,FALSE)="","",VLOOKUP(ROW()-5,益表,7,FALSE)))</f>
        <v/>
      </c>
      <c r="C198" s="364" t="str">
        <f ca="1">IF(ISNA(VLOOKUP(ROW()-5,益表,1,FALSE))=TRUE,"",VLOOKUP(ROW()-5,益表,9,FALSE))</f>
        <v/>
      </c>
      <c r="D198" s="364"/>
      <c r="E198" s="109" t="str">
        <f ca="1">IF(ISNA(VLOOKUP(ROW()-5,益表,1,FALSE))=TRUE,"",IF(VLOOKUP(ROW()-5,益表,12,FALSE)="","",IF(LEFT(VLOOKUP(ROW()-5,益表,9,FALSE),1)="減",VLOOKUP(ROW()-5,益表,12,FALSE)*-1,VLOOKUP(ROW()-5,益表,12,FALSE))))</f>
        <v/>
      </c>
      <c r="F198" s="226" t="str">
        <f t="shared" ref="F198:F200" ca="1" si="18">IF(AND(ISNUMBER(E198),收入淨額&gt;0),E198/收入淨額,"")</f>
        <v/>
      </c>
    </row>
    <row r="199" spans="2:6">
      <c r="B199" s="115" t="str">
        <f ca="1">IF(ISNA(VLOOKUP(ROW()-5,益表,1,FALSE))=TRUE,"",IF(VLOOKUP(ROW()-5,益表,7,FALSE)="","",VLOOKUP(ROW()-5,益表,7,FALSE)))</f>
        <v/>
      </c>
      <c r="C199" s="364" t="str">
        <f ca="1">IF(ISNA(VLOOKUP(ROW()-5,益表,1,FALSE))=TRUE,"",VLOOKUP(ROW()-5,益表,9,FALSE))</f>
        <v/>
      </c>
      <c r="D199" s="364"/>
      <c r="E199" s="109" t="str">
        <f ca="1">IF(ISNA(VLOOKUP(ROW()-5,益表,1,FALSE))=TRUE,"",IF(VLOOKUP(ROW()-5,益表,12,FALSE)="","",IF(LEFT(VLOOKUP(ROW()-5,益表,9,FALSE),1)="減",VLOOKUP(ROW()-5,益表,12,FALSE)*-1,VLOOKUP(ROW()-5,益表,12,FALSE))))</f>
        <v/>
      </c>
      <c r="F199" s="226" t="str">
        <f t="shared" ca="1" si="18"/>
        <v/>
      </c>
    </row>
    <row r="200" spans="2:6">
      <c r="B200" s="115" t="str">
        <f ca="1">IF(ISNA(VLOOKUP(ROW()-5,益表,1,FALSE))=TRUE,"",IF(VLOOKUP(ROW()-5,益表,7,FALSE)="","",VLOOKUP(ROW()-5,益表,7,FALSE)))</f>
        <v/>
      </c>
      <c r="C200" s="364" t="str">
        <f ca="1">IF(ISNA(VLOOKUP(ROW()-5,益表,1,FALSE))=TRUE,"",VLOOKUP(ROW()-5,益表,9,FALSE))</f>
        <v/>
      </c>
      <c r="D200" s="364"/>
      <c r="E200" s="109" t="str">
        <f ca="1">IF(ISNA(VLOOKUP(ROW()-5,益表,1,FALSE))=TRUE,"",IF(VLOOKUP(ROW()-5,益表,12,FALSE)="","",IF(LEFT(VLOOKUP(ROW()-5,益表,9,FALSE),1)="減",VLOOKUP(ROW()-5,益表,12,FALSE)*-1,VLOOKUP(ROW()-5,益表,12,FALSE))))</f>
        <v/>
      </c>
      <c r="F200" s="226" t="str">
        <f t="shared" ca="1" si="18"/>
        <v/>
      </c>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1"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5"/>
      <c r="F1" s="158"/>
      <c r="G1" s="152"/>
      <c r="H1" s="243">
        <f>會計項目表!L1</f>
        <v>6</v>
      </c>
      <c r="I1" s="159"/>
      <c r="J1" s="159"/>
    </row>
    <row r="2" spans="1:10" ht="20" customHeight="1">
      <c r="B2" s="56" t="str">
        <f>公司名稱</f>
        <v>社團法人OO協會</v>
      </c>
      <c r="C2" s="26"/>
      <c r="D2" s="75"/>
      <c r="E2" s="256"/>
      <c r="F2" s="76"/>
      <c r="G2" s="76"/>
      <c r="H2" s="76"/>
    </row>
    <row r="3" spans="1:10" ht="20" customHeight="1">
      <c r="B3" s="56" t="s">
        <v>51</v>
      </c>
      <c r="C3" s="26"/>
      <c r="D3" s="75"/>
      <c r="E3" s="256"/>
      <c r="F3" s="76"/>
      <c r="G3" s="76"/>
      <c r="H3" s="76"/>
    </row>
    <row r="4" spans="1:10" ht="20" customHeight="1" thickBot="1">
      <c r="B4" s="217"/>
      <c r="C4" s="218">
        <f>資產負債表日</f>
        <v>46022</v>
      </c>
      <c r="D4" s="77"/>
      <c r="E4" s="257"/>
      <c r="F4" s="33"/>
      <c r="G4" s="33"/>
      <c r="H4" s="89" t="str">
        <f>日記簿!N4</f>
        <v>幣別：新台幣</v>
      </c>
    </row>
    <row r="5" spans="1:10" ht="20" customHeight="1">
      <c r="B5" s="219" t="s">
        <v>49</v>
      </c>
      <c r="C5" s="220"/>
      <c r="D5" s="221"/>
      <c r="E5" s="258"/>
      <c r="F5" s="222" t="s">
        <v>27</v>
      </c>
      <c r="G5" s="219"/>
      <c r="H5" s="219"/>
    </row>
    <row r="6" spans="1:10" ht="18.5">
      <c r="B6" s="117" t="s">
        <v>65</v>
      </c>
      <c r="C6" s="117" t="s">
        <v>66</v>
      </c>
      <c r="D6" s="117" t="s">
        <v>50</v>
      </c>
      <c r="E6" s="259"/>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0"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0"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0"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0"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0"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0"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0"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0"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0" t="str">
        <f t="shared" ca="1" si="6"/>
        <v/>
      </c>
      <c r="F15" s="25" t="str">
        <f t="shared" si="3"/>
        <v/>
      </c>
      <c r="G15" s="79" t="str">
        <f t="shared" si="4"/>
        <v/>
      </c>
      <c r="H15" s="78" t="str">
        <f t="shared" ca="1" si="5"/>
        <v/>
      </c>
    </row>
    <row r="16" spans="1:10">
      <c r="B16" s="25" t="str">
        <f t="shared" si="0"/>
        <v/>
      </c>
      <c r="C16" s="79" t="str">
        <f t="shared" si="1"/>
        <v/>
      </c>
      <c r="D16" s="78" t="str">
        <f t="shared" ca="1" si="2"/>
        <v/>
      </c>
      <c r="E16" s="260" t="str">
        <f t="shared" ca="1" si="6"/>
        <v/>
      </c>
      <c r="F16" s="25" t="str">
        <f t="shared" si="3"/>
        <v/>
      </c>
      <c r="G16" s="79" t="str">
        <f t="shared" si="4"/>
        <v/>
      </c>
      <c r="H16" s="78" t="str">
        <f t="shared" ca="1" si="5"/>
        <v/>
      </c>
    </row>
    <row r="17" spans="2:8">
      <c r="B17" s="25" t="str">
        <f t="shared" si="0"/>
        <v/>
      </c>
      <c r="C17" s="79" t="str">
        <f t="shared" si="1"/>
        <v/>
      </c>
      <c r="D17" s="78" t="str">
        <f t="shared" ca="1" si="2"/>
        <v/>
      </c>
      <c r="E17" s="260" t="str">
        <f t="shared" ca="1" si="6"/>
        <v/>
      </c>
      <c r="F17" s="25" t="str">
        <f t="shared" si="3"/>
        <v/>
      </c>
      <c r="G17" s="79" t="str">
        <f t="shared" si="4"/>
        <v/>
      </c>
      <c r="H17" s="78" t="str">
        <f t="shared" ca="1" si="5"/>
        <v/>
      </c>
    </row>
    <row r="18" spans="2:8">
      <c r="B18" s="25" t="str">
        <f t="shared" si="0"/>
        <v/>
      </c>
      <c r="C18" s="79" t="str">
        <f t="shared" si="1"/>
        <v/>
      </c>
      <c r="D18" s="78" t="str">
        <f t="shared" ca="1" si="2"/>
        <v/>
      </c>
      <c r="E18" s="260" t="str">
        <f t="shared" ca="1" si="6"/>
        <v/>
      </c>
      <c r="F18" s="25" t="str">
        <f t="shared" si="3"/>
        <v/>
      </c>
      <c r="G18" s="79" t="str">
        <f t="shared" si="4"/>
        <v/>
      </c>
      <c r="H18" s="78" t="str">
        <f t="shared" ca="1" si="5"/>
        <v/>
      </c>
    </row>
    <row r="19" spans="2:8">
      <c r="B19" s="25" t="str">
        <f t="shared" si="0"/>
        <v/>
      </c>
      <c r="C19" s="79" t="str">
        <f t="shared" si="1"/>
        <v/>
      </c>
      <c r="D19" s="78" t="str">
        <f t="shared" ca="1" si="2"/>
        <v/>
      </c>
      <c r="E19" s="260" t="str">
        <f t="shared" ca="1" si="6"/>
        <v/>
      </c>
      <c r="F19" s="25" t="str">
        <f t="shared" si="3"/>
        <v/>
      </c>
      <c r="G19" s="79" t="str">
        <f t="shared" si="4"/>
        <v/>
      </c>
      <c r="H19" s="78" t="str">
        <f t="shared" ca="1" si="5"/>
        <v/>
      </c>
    </row>
    <row r="20" spans="2:8">
      <c r="B20" s="25" t="str">
        <f t="shared" si="0"/>
        <v/>
      </c>
      <c r="C20" s="79" t="str">
        <f t="shared" si="1"/>
        <v/>
      </c>
      <c r="D20" s="78" t="str">
        <f t="shared" ca="1" si="2"/>
        <v/>
      </c>
      <c r="E20" s="260" t="str">
        <f t="shared" ca="1" si="6"/>
        <v/>
      </c>
      <c r="F20" s="25" t="str">
        <f t="shared" si="3"/>
        <v/>
      </c>
      <c r="G20" s="79" t="str">
        <f t="shared" si="4"/>
        <v/>
      </c>
      <c r="H20" s="78" t="str">
        <f t="shared" ca="1" si="5"/>
        <v/>
      </c>
    </row>
    <row r="21" spans="2:8">
      <c r="B21" s="25" t="str">
        <f t="shared" si="0"/>
        <v/>
      </c>
      <c r="C21" s="79" t="str">
        <f t="shared" si="1"/>
        <v/>
      </c>
      <c r="D21" s="78" t="str">
        <f t="shared" ca="1" si="2"/>
        <v/>
      </c>
      <c r="E21" s="260" t="str">
        <f t="shared" ca="1" si="6"/>
        <v/>
      </c>
      <c r="F21" s="25" t="str">
        <f t="shared" si="3"/>
        <v/>
      </c>
      <c r="G21" s="79" t="str">
        <f t="shared" si="4"/>
        <v/>
      </c>
      <c r="H21" s="78" t="str">
        <f t="shared" ca="1" si="5"/>
        <v/>
      </c>
    </row>
    <row r="22" spans="2:8">
      <c r="B22" s="25" t="str">
        <f t="shared" si="0"/>
        <v/>
      </c>
      <c r="C22" s="79" t="str">
        <f t="shared" si="1"/>
        <v/>
      </c>
      <c r="D22" s="78" t="str">
        <f t="shared" ca="1" si="2"/>
        <v/>
      </c>
      <c r="E22" s="260" t="str">
        <f t="shared" ca="1" si="6"/>
        <v/>
      </c>
      <c r="F22" s="25" t="str">
        <f t="shared" si="3"/>
        <v/>
      </c>
      <c r="G22" s="79" t="str">
        <f t="shared" si="4"/>
        <v/>
      </c>
      <c r="H22" s="78" t="str">
        <f t="shared" ca="1" si="5"/>
        <v/>
      </c>
    </row>
    <row r="23" spans="2:8">
      <c r="B23" s="25" t="str">
        <f t="shared" si="0"/>
        <v/>
      </c>
      <c r="C23" s="79" t="str">
        <f t="shared" si="1"/>
        <v/>
      </c>
      <c r="D23" s="78" t="str">
        <f t="shared" ca="1" si="2"/>
        <v/>
      </c>
      <c r="E23" s="260" t="str">
        <f t="shared" ca="1" si="6"/>
        <v/>
      </c>
      <c r="F23" s="25" t="str">
        <f t="shared" si="3"/>
        <v/>
      </c>
      <c r="G23" s="79" t="str">
        <f t="shared" si="4"/>
        <v/>
      </c>
      <c r="H23" s="78" t="str">
        <f t="shared" ca="1" si="5"/>
        <v/>
      </c>
    </row>
    <row r="24" spans="2:8">
      <c r="B24" s="25" t="str">
        <f t="shared" si="0"/>
        <v/>
      </c>
      <c r="C24" s="79" t="str">
        <f t="shared" si="1"/>
        <v/>
      </c>
      <c r="D24" s="78" t="str">
        <f t="shared" ca="1" si="2"/>
        <v/>
      </c>
      <c r="E24" s="260" t="str">
        <f t="shared" ca="1" si="6"/>
        <v/>
      </c>
      <c r="F24" s="25" t="str">
        <f t="shared" si="3"/>
        <v/>
      </c>
      <c r="G24" s="79" t="str">
        <f t="shared" si="4"/>
        <v/>
      </c>
      <c r="H24" s="78" t="str">
        <f t="shared" ca="1" si="5"/>
        <v/>
      </c>
    </row>
    <row r="25" spans="2:8">
      <c r="B25" s="25" t="str">
        <f t="shared" si="0"/>
        <v/>
      </c>
      <c r="C25" s="79" t="str">
        <f t="shared" si="1"/>
        <v/>
      </c>
      <c r="D25" s="78" t="str">
        <f t="shared" ca="1" si="2"/>
        <v/>
      </c>
      <c r="E25" s="260" t="str">
        <f t="shared" ca="1" si="6"/>
        <v/>
      </c>
      <c r="F25" s="25" t="str">
        <f t="shared" si="3"/>
        <v/>
      </c>
      <c r="G25" s="79" t="str">
        <f t="shared" si="4"/>
        <v/>
      </c>
      <c r="H25" s="78" t="str">
        <f t="shared" ca="1" si="5"/>
        <v/>
      </c>
    </row>
    <row r="26" spans="2:8">
      <c r="B26" s="25" t="str">
        <f t="shared" si="0"/>
        <v/>
      </c>
      <c r="C26" s="79" t="str">
        <f t="shared" si="1"/>
        <v/>
      </c>
      <c r="D26" s="78" t="str">
        <f t="shared" ca="1" si="2"/>
        <v/>
      </c>
      <c r="E26" s="260" t="str">
        <f t="shared" ca="1" si="6"/>
        <v/>
      </c>
      <c r="F26" s="25" t="str">
        <f t="shared" si="3"/>
        <v/>
      </c>
      <c r="G26" s="79" t="str">
        <f t="shared" si="4"/>
        <v/>
      </c>
      <c r="H26" s="78" t="str">
        <f t="shared" ca="1" si="5"/>
        <v/>
      </c>
    </row>
    <row r="27" spans="2:8">
      <c r="B27" s="25" t="str">
        <f t="shared" si="0"/>
        <v/>
      </c>
      <c r="C27" s="79" t="str">
        <f t="shared" si="1"/>
        <v/>
      </c>
      <c r="D27" s="78" t="str">
        <f t="shared" ca="1" si="2"/>
        <v/>
      </c>
      <c r="E27" s="260" t="str">
        <f t="shared" ca="1" si="6"/>
        <v/>
      </c>
      <c r="F27" s="25" t="str">
        <f t="shared" si="3"/>
        <v/>
      </c>
      <c r="G27" s="79" t="str">
        <f t="shared" si="4"/>
        <v/>
      </c>
      <c r="H27" s="78" t="str">
        <f t="shared" ca="1" si="5"/>
        <v/>
      </c>
    </row>
    <row r="28" spans="2:8">
      <c r="B28" s="25" t="str">
        <f t="shared" si="0"/>
        <v/>
      </c>
      <c r="C28" s="79" t="str">
        <f t="shared" si="1"/>
        <v/>
      </c>
      <c r="D28" s="78" t="str">
        <f t="shared" ca="1" si="2"/>
        <v/>
      </c>
      <c r="E28" s="260" t="str">
        <f t="shared" ca="1" si="6"/>
        <v/>
      </c>
      <c r="F28" s="25" t="str">
        <f t="shared" si="3"/>
        <v/>
      </c>
      <c r="G28" s="79" t="str">
        <f t="shared" si="4"/>
        <v/>
      </c>
      <c r="H28" s="78" t="str">
        <f t="shared" ca="1" si="5"/>
        <v/>
      </c>
    </row>
    <row r="29" spans="2:8">
      <c r="B29" s="25" t="str">
        <f t="shared" si="0"/>
        <v/>
      </c>
      <c r="C29" s="79" t="str">
        <f t="shared" si="1"/>
        <v/>
      </c>
      <c r="D29" s="78" t="str">
        <f t="shared" ca="1" si="2"/>
        <v/>
      </c>
      <c r="E29" s="260" t="str">
        <f t="shared" ca="1" si="6"/>
        <v/>
      </c>
      <c r="F29" s="25" t="str">
        <f t="shared" si="3"/>
        <v/>
      </c>
      <c r="G29" s="79" t="str">
        <f t="shared" si="4"/>
        <v/>
      </c>
      <c r="H29" s="78" t="str">
        <f t="shared" ca="1" si="5"/>
        <v/>
      </c>
    </row>
    <row r="30" spans="2:8">
      <c r="B30" s="25" t="str">
        <f t="shared" si="0"/>
        <v/>
      </c>
      <c r="C30" s="79" t="str">
        <f t="shared" si="1"/>
        <v/>
      </c>
      <c r="D30" s="78" t="str">
        <f t="shared" ca="1" si="2"/>
        <v/>
      </c>
      <c r="E30" s="260" t="str">
        <f t="shared" ca="1" si="6"/>
        <v/>
      </c>
      <c r="F30" s="25" t="str">
        <f t="shared" si="3"/>
        <v/>
      </c>
      <c r="G30" s="79" t="str">
        <f t="shared" si="4"/>
        <v/>
      </c>
      <c r="H30" s="78" t="str">
        <f t="shared" ca="1" si="5"/>
        <v/>
      </c>
    </row>
    <row r="31" spans="2:8">
      <c r="B31" s="25" t="str">
        <f t="shared" si="0"/>
        <v/>
      </c>
      <c r="C31" s="79" t="str">
        <f t="shared" si="1"/>
        <v/>
      </c>
      <c r="D31" s="78" t="str">
        <f t="shared" ca="1" si="2"/>
        <v/>
      </c>
      <c r="E31" s="260" t="str">
        <f t="shared" ca="1" si="6"/>
        <v/>
      </c>
      <c r="F31" s="25" t="str">
        <f t="shared" si="3"/>
        <v/>
      </c>
      <c r="G31" s="79" t="str">
        <f t="shared" si="4"/>
        <v/>
      </c>
      <c r="H31" s="78" t="str">
        <f t="shared" ca="1" si="5"/>
        <v/>
      </c>
    </row>
    <row r="32" spans="2:8">
      <c r="B32" s="25" t="str">
        <f t="shared" si="0"/>
        <v/>
      </c>
      <c r="C32" s="79" t="str">
        <f t="shared" si="1"/>
        <v/>
      </c>
      <c r="D32" s="78" t="str">
        <f t="shared" ca="1" si="2"/>
        <v/>
      </c>
      <c r="E32" s="260" t="str">
        <f t="shared" ca="1" si="6"/>
        <v/>
      </c>
      <c r="F32" s="25" t="str">
        <f t="shared" si="3"/>
        <v/>
      </c>
      <c r="G32" s="79" t="str">
        <f t="shared" si="4"/>
        <v/>
      </c>
      <c r="H32" s="78" t="str">
        <f t="shared" ca="1" si="5"/>
        <v/>
      </c>
    </row>
    <row r="33" spans="2:8">
      <c r="B33" s="25" t="str">
        <f t="shared" si="0"/>
        <v/>
      </c>
      <c r="C33" s="79" t="str">
        <f t="shared" si="1"/>
        <v/>
      </c>
      <c r="D33" s="78" t="str">
        <f t="shared" ca="1" si="2"/>
        <v/>
      </c>
      <c r="E33" s="260" t="str">
        <f t="shared" ca="1" si="6"/>
        <v/>
      </c>
      <c r="F33" s="25" t="str">
        <f t="shared" si="3"/>
        <v/>
      </c>
      <c r="G33" s="79" t="str">
        <f t="shared" si="4"/>
        <v/>
      </c>
      <c r="H33" s="78" t="str">
        <f t="shared" ca="1" si="5"/>
        <v/>
      </c>
    </row>
    <row r="34" spans="2:8">
      <c r="B34" s="25" t="str">
        <f t="shared" si="0"/>
        <v/>
      </c>
      <c r="C34" s="79" t="str">
        <f t="shared" si="1"/>
        <v/>
      </c>
      <c r="D34" s="78" t="str">
        <f t="shared" ca="1" si="2"/>
        <v/>
      </c>
      <c r="E34" s="260" t="str">
        <f t="shared" ca="1" si="6"/>
        <v/>
      </c>
      <c r="F34" s="25" t="str">
        <f t="shared" si="3"/>
        <v/>
      </c>
      <c r="G34" s="79" t="str">
        <f t="shared" si="4"/>
        <v/>
      </c>
      <c r="H34" s="78" t="str">
        <f t="shared" ca="1" si="5"/>
        <v/>
      </c>
    </row>
    <row r="35" spans="2:8">
      <c r="B35" s="25" t="str">
        <f t="shared" si="0"/>
        <v/>
      </c>
      <c r="C35" s="79" t="str">
        <f t="shared" si="1"/>
        <v/>
      </c>
      <c r="D35" s="78" t="str">
        <f t="shared" ca="1" si="2"/>
        <v/>
      </c>
      <c r="E35" s="260" t="str">
        <f t="shared" ca="1" si="6"/>
        <v/>
      </c>
      <c r="F35" s="25" t="str">
        <f t="shared" si="3"/>
        <v/>
      </c>
      <c r="G35" s="79" t="str">
        <f t="shared" si="4"/>
        <v/>
      </c>
      <c r="H35" s="78" t="str">
        <f t="shared" ca="1" si="5"/>
        <v/>
      </c>
    </row>
    <row r="36" spans="2:8">
      <c r="B36" s="25" t="str">
        <f t="shared" si="0"/>
        <v/>
      </c>
      <c r="C36" s="79" t="str">
        <f t="shared" si="1"/>
        <v/>
      </c>
      <c r="D36" s="78" t="str">
        <f t="shared" ca="1" si="2"/>
        <v/>
      </c>
      <c r="E36" s="260" t="str">
        <f t="shared" ca="1" si="6"/>
        <v/>
      </c>
      <c r="F36" s="25" t="str">
        <f t="shared" si="3"/>
        <v/>
      </c>
      <c r="G36" s="79" t="str">
        <f t="shared" si="4"/>
        <v/>
      </c>
      <c r="H36" s="78" t="str">
        <f t="shared" ca="1" si="5"/>
        <v/>
      </c>
    </row>
    <row r="37" spans="2:8">
      <c r="B37" s="25" t="str">
        <f t="shared" si="0"/>
        <v/>
      </c>
      <c r="C37" s="79" t="str">
        <f t="shared" si="1"/>
        <v/>
      </c>
      <c r="D37" s="78" t="str">
        <f t="shared" ca="1" si="2"/>
        <v/>
      </c>
      <c r="E37" s="260" t="str">
        <f t="shared" ca="1" si="6"/>
        <v/>
      </c>
      <c r="F37" s="25" t="str">
        <f t="shared" si="3"/>
        <v/>
      </c>
      <c r="G37" s="79" t="str">
        <f t="shared" si="4"/>
        <v/>
      </c>
      <c r="H37" s="78" t="str">
        <f t="shared" ca="1" si="5"/>
        <v/>
      </c>
    </row>
    <row r="38" spans="2:8">
      <c r="B38" s="25" t="str">
        <f t="shared" si="0"/>
        <v/>
      </c>
      <c r="C38" s="79" t="str">
        <f t="shared" si="1"/>
        <v/>
      </c>
      <c r="D38" s="78" t="str">
        <f t="shared" ca="1" si="2"/>
        <v/>
      </c>
      <c r="E38" s="260"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0"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0" t="str">
        <f t="shared" ca="1" si="6"/>
        <v/>
      </c>
      <c r="F40" s="25" t="str">
        <f t="shared" si="10"/>
        <v/>
      </c>
      <c r="G40" s="79" t="str">
        <f t="shared" si="11"/>
        <v/>
      </c>
      <c r="H40" s="78" t="str">
        <f t="shared" ca="1" si="12"/>
        <v/>
      </c>
    </row>
    <row r="41" spans="2:8">
      <c r="B41" s="25" t="str">
        <f t="shared" si="7"/>
        <v/>
      </c>
      <c r="C41" s="79" t="str">
        <f t="shared" si="8"/>
        <v/>
      </c>
      <c r="D41" s="78" t="str">
        <f t="shared" ca="1" si="9"/>
        <v/>
      </c>
      <c r="E41" s="260" t="str">
        <f t="shared" ca="1" si="6"/>
        <v/>
      </c>
      <c r="F41" s="25" t="str">
        <f t="shared" si="10"/>
        <v/>
      </c>
      <c r="G41" s="79" t="str">
        <f t="shared" si="11"/>
        <v/>
      </c>
      <c r="H41" s="78" t="str">
        <f t="shared" ca="1" si="12"/>
        <v/>
      </c>
    </row>
    <row r="42" spans="2:8">
      <c r="B42" s="25" t="str">
        <f t="shared" si="7"/>
        <v/>
      </c>
      <c r="C42" s="79" t="str">
        <f t="shared" si="8"/>
        <v/>
      </c>
      <c r="D42" s="78" t="str">
        <f t="shared" ca="1" si="9"/>
        <v/>
      </c>
      <c r="E42" s="260" t="str">
        <f t="shared" ca="1" si="6"/>
        <v/>
      </c>
      <c r="F42" s="25" t="str">
        <f t="shared" si="10"/>
        <v/>
      </c>
      <c r="G42" s="79" t="str">
        <f t="shared" si="11"/>
        <v/>
      </c>
      <c r="H42" s="78" t="str">
        <f t="shared" ca="1" si="12"/>
        <v/>
      </c>
    </row>
    <row r="43" spans="2:8">
      <c r="B43" s="25" t="str">
        <f t="shared" si="7"/>
        <v/>
      </c>
      <c r="C43" s="79" t="str">
        <f t="shared" si="8"/>
        <v/>
      </c>
      <c r="D43" s="78" t="str">
        <f t="shared" ca="1" si="9"/>
        <v/>
      </c>
      <c r="E43" s="260" t="str">
        <f t="shared" ca="1" si="6"/>
        <v/>
      </c>
      <c r="F43" s="25" t="str">
        <f t="shared" si="10"/>
        <v/>
      </c>
      <c r="G43" s="79" t="str">
        <f t="shared" si="11"/>
        <v/>
      </c>
      <c r="H43" s="78" t="str">
        <f t="shared" ca="1" si="12"/>
        <v/>
      </c>
    </row>
    <row r="44" spans="2:8">
      <c r="B44" s="25" t="str">
        <f t="shared" si="7"/>
        <v/>
      </c>
      <c r="C44" s="79" t="str">
        <f t="shared" si="8"/>
        <v/>
      </c>
      <c r="D44" s="78" t="str">
        <f t="shared" ca="1" si="9"/>
        <v/>
      </c>
      <c r="E44" s="260" t="str">
        <f t="shared" ca="1" si="6"/>
        <v/>
      </c>
      <c r="F44" s="25" t="str">
        <f t="shared" si="10"/>
        <v/>
      </c>
      <c r="G44" s="79" t="str">
        <f t="shared" si="11"/>
        <v/>
      </c>
      <c r="H44" s="78" t="str">
        <f t="shared" ca="1" si="12"/>
        <v/>
      </c>
    </row>
    <row r="45" spans="2:8">
      <c r="B45" s="25" t="str">
        <f t="shared" si="7"/>
        <v/>
      </c>
      <c r="C45" s="79" t="str">
        <f t="shared" si="8"/>
        <v/>
      </c>
      <c r="D45" s="78" t="str">
        <f t="shared" ca="1" si="9"/>
        <v/>
      </c>
      <c r="E45" s="260" t="str">
        <f t="shared" ca="1" si="6"/>
        <v/>
      </c>
      <c r="F45" s="25" t="str">
        <f t="shared" si="10"/>
        <v/>
      </c>
      <c r="G45" s="79" t="str">
        <f t="shared" si="11"/>
        <v/>
      </c>
      <c r="H45" s="78" t="str">
        <f t="shared" ca="1" si="12"/>
        <v/>
      </c>
    </row>
    <row r="46" spans="2:8">
      <c r="B46" s="25" t="str">
        <f t="shared" si="7"/>
        <v/>
      </c>
      <c r="C46" s="79" t="str">
        <f t="shared" si="8"/>
        <v/>
      </c>
      <c r="D46" s="78" t="str">
        <f t="shared" ca="1" si="9"/>
        <v/>
      </c>
      <c r="E46" s="260" t="str">
        <f t="shared" ca="1" si="6"/>
        <v/>
      </c>
      <c r="F46" s="25" t="str">
        <f t="shared" si="10"/>
        <v/>
      </c>
      <c r="G46" s="79" t="str">
        <f t="shared" si="11"/>
        <v/>
      </c>
      <c r="H46" s="78" t="str">
        <f t="shared" ca="1" si="12"/>
        <v/>
      </c>
    </row>
    <row r="47" spans="2:8">
      <c r="B47" s="25" t="str">
        <f t="shared" si="7"/>
        <v/>
      </c>
      <c r="C47" s="79" t="str">
        <f t="shared" si="8"/>
        <v/>
      </c>
      <c r="D47" s="78" t="str">
        <f t="shared" ca="1" si="9"/>
        <v/>
      </c>
      <c r="E47" s="260" t="str">
        <f t="shared" ca="1" si="6"/>
        <v/>
      </c>
      <c r="F47" s="25" t="str">
        <f t="shared" si="10"/>
        <v/>
      </c>
      <c r="G47" s="79" t="str">
        <f t="shared" si="11"/>
        <v/>
      </c>
      <c r="H47" s="78" t="str">
        <f t="shared" ca="1" si="12"/>
        <v/>
      </c>
    </row>
    <row r="48" spans="2:8">
      <c r="B48" s="25" t="str">
        <f t="shared" si="7"/>
        <v/>
      </c>
      <c r="C48" s="79" t="str">
        <f t="shared" si="8"/>
        <v/>
      </c>
      <c r="D48" s="78" t="str">
        <f t="shared" ca="1" si="9"/>
        <v/>
      </c>
      <c r="E48" s="260" t="str">
        <f t="shared" ca="1" si="6"/>
        <v/>
      </c>
      <c r="F48" s="25" t="str">
        <f t="shared" si="10"/>
        <v/>
      </c>
      <c r="G48" s="79" t="str">
        <f t="shared" si="11"/>
        <v/>
      </c>
      <c r="H48" s="78" t="str">
        <f t="shared" ca="1" si="12"/>
        <v/>
      </c>
    </row>
    <row r="49" spans="2:8">
      <c r="B49" s="25" t="str">
        <f t="shared" si="7"/>
        <v/>
      </c>
      <c r="C49" s="79" t="str">
        <f t="shared" si="8"/>
        <v/>
      </c>
      <c r="D49" s="78" t="str">
        <f t="shared" ca="1" si="9"/>
        <v/>
      </c>
      <c r="E49" s="260" t="str">
        <f t="shared" ca="1" si="6"/>
        <v/>
      </c>
      <c r="F49" s="25" t="str">
        <f t="shared" si="10"/>
        <v/>
      </c>
      <c r="G49" s="79" t="str">
        <f t="shared" si="11"/>
        <v/>
      </c>
      <c r="H49" s="78" t="str">
        <f t="shared" ca="1" si="12"/>
        <v/>
      </c>
    </row>
    <row r="50" spans="2:8">
      <c r="B50" s="25" t="str">
        <f t="shared" si="7"/>
        <v/>
      </c>
      <c r="C50" s="79" t="str">
        <f t="shared" si="8"/>
        <v/>
      </c>
      <c r="D50" s="78" t="str">
        <f t="shared" ca="1" si="9"/>
        <v/>
      </c>
      <c r="E50" s="260" t="str">
        <f t="shared" ca="1" si="6"/>
        <v/>
      </c>
      <c r="F50" s="25" t="str">
        <f t="shared" si="10"/>
        <v/>
      </c>
      <c r="G50" s="79" t="str">
        <f t="shared" si="11"/>
        <v/>
      </c>
      <c r="H50" s="78" t="str">
        <f t="shared" ca="1" si="12"/>
        <v/>
      </c>
    </row>
    <row r="51" spans="2:8">
      <c r="B51" s="25" t="str">
        <f t="shared" si="7"/>
        <v/>
      </c>
      <c r="C51" s="79" t="str">
        <f t="shared" si="8"/>
        <v/>
      </c>
      <c r="D51" s="78" t="str">
        <f t="shared" ca="1" si="9"/>
        <v/>
      </c>
      <c r="E51" s="260" t="str">
        <f t="shared" ca="1" si="6"/>
        <v/>
      </c>
      <c r="F51" s="25" t="str">
        <f t="shared" si="10"/>
        <v/>
      </c>
      <c r="G51" s="79" t="str">
        <f t="shared" si="11"/>
        <v/>
      </c>
      <c r="H51" s="78" t="str">
        <f t="shared" ca="1" si="12"/>
        <v/>
      </c>
    </row>
    <row r="52" spans="2:8">
      <c r="B52" s="25" t="str">
        <f t="shared" si="7"/>
        <v/>
      </c>
      <c r="C52" s="79" t="str">
        <f t="shared" si="8"/>
        <v/>
      </c>
      <c r="D52" s="78" t="str">
        <f t="shared" ca="1" si="9"/>
        <v/>
      </c>
      <c r="E52" s="260" t="str">
        <f t="shared" ca="1" si="6"/>
        <v/>
      </c>
      <c r="F52" s="25" t="str">
        <f t="shared" si="10"/>
        <v/>
      </c>
      <c r="G52" s="79" t="str">
        <f t="shared" si="11"/>
        <v/>
      </c>
      <c r="H52" s="78" t="str">
        <f t="shared" ca="1" si="12"/>
        <v/>
      </c>
    </row>
    <row r="53" spans="2:8">
      <c r="B53" s="25" t="str">
        <f t="shared" si="7"/>
        <v/>
      </c>
      <c r="C53" s="79" t="str">
        <f t="shared" si="8"/>
        <v/>
      </c>
      <c r="D53" s="78" t="str">
        <f t="shared" ca="1" si="9"/>
        <v/>
      </c>
      <c r="E53" s="260" t="str">
        <f t="shared" ca="1" si="6"/>
        <v/>
      </c>
      <c r="F53" s="25" t="str">
        <f t="shared" si="10"/>
        <v/>
      </c>
      <c r="G53" s="79" t="str">
        <f t="shared" si="11"/>
        <v/>
      </c>
      <c r="H53" s="78" t="str">
        <f t="shared" ca="1" si="12"/>
        <v/>
      </c>
    </row>
    <row r="54" spans="2:8">
      <c r="B54" s="25" t="str">
        <f t="shared" si="7"/>
        <v/>
      </c>
      <c r="C54" s="79" t="str">
        <f t="shared" si="8"/>
        <v/>
      </c>
      <c r="D54" s="78" t="str">
        <f t="shared" ca="1" si="9"/>
        <v/>
      </c>
      <c r="E54" s="260" t="str">
        <f t="shared" ca="1" si="6"/>
        <v/>
      </c>
      <c r="F54" s="25" t="str">
        <f t="shared" si="10"/>
        <v/>
      </c>
      <c r="G54" s="79" t="str">
        <f t="shared" si="11"/>
        <v/>
      </c>
      <c r="H54" s="78" t="str">
        <f t="shared" ca="1" si="12"/>
        <v/>
      </c>
    </row>
    <row r="55" spans="2:8">
      <c r="B55" s="25" t="str">
        <f t="shared" si="7"/>
        <v/>
      </c>
      <c r="C55" s="79" t="str">
        <f t="shared" si="8"/>
        <v/>
      </c>
      <c r="D55" s="78" t="str">
        <f t="shared" ca="1" si="9"/>
        <v/>
      </c>
      <c r="E55" s="260" t="str">
        <f t="shared" ca="1" si="6"/>
        <v/>
      </c>
      <c r="F55" s="25" t="str">
        <f t="shared" si="10"/>
        <v/>
      </c>
      <c r="G55" s="79" t="str">
        <f t="shared" si="11"/>
        <v/>
      </c>
      <c r="H55" s="78" t="str">
        <f t="shared" ca="1" si="12"/>
        <v/>
      </c>
    </row>
    <row r="56" spans="2:8">
      <c r="B56" s="25" t="str">
        <f t="shared" si="7"/>
        <v/>
      </c>
      <c r="C56" s="79" t="str">
        <f t="shared" si="8"/>
        <v/>
      </c>
      <c r="D56" s="78" t="str">
        <f t="shared" ca="1" si="9"/>
        <v/>
      </c>
      <c r="E56" s="260" t="str">
        <f t="shared" ca="1" si="6"/>
        <v/>
      </c>
      <c r="F56" s="25" t="str">
        <f t="shared" si="10"/>
        <v/>
      </c>
      <c r="G56" s="79" t="str">
        <f t="shared" si="11"/>
        <v/>
      </c>
      <c r="H56" s="78" t="str">
        <f t="shared" ca="1" si="12"/>
        <v/>
      </c>
    </row>
    <row r="57" spans="2:8">
      <c r="B57" s="25" t="str">
        <f t="shared" si="7"/>
        <v/>
      </c>
      <c r="C57" s="79" t="str">
        <f t="shared" si="8"/>
        <v/>
      </c>
      <c r="D57" s="78" t="str">
        <f t="shared" ca="1" si="9"/>
        <v/>
      </c>
      <c r="E57" s="260" t="str">
        <f t="shared" ca="1" si="6"/>
        <v/>
      </c>
      <c r="F57" s="25" t="str">
        <f t="shared" si="10"/>
        <v/>
      </c>
      <c r="G57" s="79" t="str">
        <f t="shared" si="11"/>
        <v/>
      </c>
      <c r="H57" s="78" t="str">
        <f t="shared" ca="1" si="12"/>
        <v/>
      </c>
    </row>
    <row r="58" spans="2:8">
      <c r="B58" s="25" t="str">
        <f t="shared" si="7"/>
        <v/>
      </c>
      <c r="C58" s="79" t="str">
        <f t="shared" si="8"/>
        <v/>
      </c>
      <c r="D58" s="78" t="str">
        <f t="shared" ca="1" si="9"/>
        <v/>
      </c>
      <c r="E58" s="260" t="str">
        <f t="shared" ca="1" si="6"/>
        <v/>
      </c>
      <c r="F58" s="25" t="str">
        <f t="shared" si="10"/>
        <v/>
      </c>
      <c r="G58" s="79" t="str">
        <f t="shared" si="11"/>
        <v/>
      </c>
      <c r="H58" s="78" t="str">
        <f t="shared" ca="1" si="12"/>
        <v/>
      </c>
    </row>
    <row r="59" spans="2:8">
      <c r="B59" s="25" t="str">
        <f t="shared" si="7"/>
        <v/>
      </c>
      <c r="C59" s="79" t="str">
        <f t="shared" si="8"/>
        <v/>
      </c>
      <c r="D59" s="78" t="str">
        <f t="shared" ca="1" si="9"/>
        <v/>
      </c>
      <c r="E59" s="260" t="str">
        <f t="shared" ca="1" si="6"/>
        <v/>
      </c>
      <c r="F59" s="25" t="str">
        <f t="shared" si="10"/>
        <v/>
      </c>
      <c r="G59" s="79" t="str">
        <f t="shared" si="11"/>
        <v/>
      </c>
      <c r="H59" s="78" t="str">
        <f t="shared" ca="1" si="12"/>
        <v/>
      </c>
    </row>
    <row r="60" spans="2:8">
      <c r="B60" s="25" t="str">
        <f t="shared" si="7"/>
        <v/>
      </c>
      <c r="C60" s="79" t="str">
        <f t="shared" si="8"/>
        <v/>
      </c>
      <c r="D60" s="78" t="str">
        <f t="shared" ca="1" si="9"/>
        <v/>
      </c>
      <c r="E60" s="260" t="str">
        <f t="shared" ca="1" si="6"/>
        <v/>
      </c>
      <c r="F60" s="25" t="str">
        <f t="shared" si="10"/>
        <v/>
      </c>
      <c r="G60" s="79" t="str">
        <f t="shared" si="11"/>
        <v/>
      </c>
      <c r="H60" s="78" t="str">
        <f t="shared" ca="1" si="12"/>
        <v/>
      </c>
    </row>
    <row r="61" spans="2:8">
      <c r="B61" s="25" t="str">
        <f t="shared" si="7"/>
        <v/>
      </c>
      <c r="C61" s="79" t="str">
        <f t="shared" si="8"/>
        <v/>
      </c>
      <c r="D61" s="78" t="str">
        <f t="shared" ca="1" si="9"/>
        <v/>
      </c>
      <c r="E61" s="260" t="str">
        <f t="shared" ca="1" si="6"/>
        <v/>
      </c>
      <c r="F61" s="25" t="str">
        <f t="shared" si="10"/>
        <v/>
      </c>
      <c r="G61" s="79" t="str">
        <f t="shared" si="11"/>
        <v/>
      </c>
      <c r="H61" s="78" t="str">
        <f t="shared" ca="1" si="12"/>
        <v/>
      </c>
    </row>
    <row r="62" spans="2:8">
      <c r="B62" s="25" t="str">
        <f t="shared" si="7"/>
        <v/>
      </c>
      <c r="C62" s="79" t="str">
        <f t="shared" si="8"/>
        <v/>
      </c>
      <c r="D62" s="78" t="str">
        <f t="shared" ca="1" si="9"/>
        <v/>
      </c>
      <c r="E62" s="260" t="str">
        <f t="shared" ca="1" si="6"/>
        <v/>
      </c>
      <c r="F62" s="25" t="str">
        <f t="shared" si="10"/>
        <v/>
      </c>
      <c r="G62" s="79" t="str">
        <f t="shared" si="11"/>
        <v/>
      </c>
      <c r="H62" s="78" t="str">
        <f t="shared" ca="1" si="12"/>
        <v/>
      </c>
    </row>
    <row r="63" spans="2:8">
      <c r="B63" s="25" t="str">
        <f t="shared" si="7"/>
        <v/>
      </c>
      <c r="C63" s="79" t="str">
        <f t="shared" si="8"/>
        <v/>
      </c>
      <c r="D63" s="78" t="str">
        <f t="shared" ca="1" si="9"/>
        <v/>
      </c>
      <c r="E63" s="260" t="str">
        <f t="shared" ca="1" si="6"/>
        <v/>
      </c>
      <c r="F63" s="25" t="str">
        <f t="shared" si="10"/>
        <v/>
      </c>
      <c r="G63" s="79" t="str">
        <f t="shared" si="11"/>
        <v/>
      </c>
      <c r="H63" s="78" t="str">
        <f t="shared" ca="1" si="12"/>
        <v/>
      </c>
    </row>
    <row r="64" spans="2:8">
      <c r="B64" s="25" t="str">
        <f t="shared" si="7"/>
        <v/>
      </c>
      <c r="C64" s="79" t="str">
        <f t="shared" si="8"/>
        <v/>
      </c>
      <c r="D64" s="78" t="str">
        <f t="shared" ca="1" si="9"/>
        <v/>
      </c>
      <c r="E64" s="260" t="str">
        <f t="shared" ca="1" si="6"/>
        <v/>
      </c>
      <c r="F64" s="25" t="str">
        <f t="shared" si="10"/>
        <v/>
      </c>
      <c r="G64" s="79" t="str">
        <f t="shared" si="11"/>
        <v/>
      </c>
      <c r="H64" s="78" t="str">
        <f t="shared" ca="1" si="12"/>
        <v/>
      </c>
    </row>
    <row r="65" spans="2:8">
      <c r="B65" s="25" t="str">
        <f t="shared" si="7"/>
        <v/>
      </c>
      <c r="C65" s="79" t="str">
        <f t="shared" si="8"/>
        <v/>
      </c>
      <c r="D65" s="78" t="str">
        <f t="shared" ca="1" si="9"/>
        <v/>
      </c>
      <c r="E65" s="260" t="str">
        <f t="shared" ca="1" si="6"/>
        <v/>
      </c>
      <c r="F65" s="25" t="str">
        <f t="shared" si="10"/>
        <v/>
      </c>
      <c r="G65" s="79" t="str">
        <f t="shared" si="11"/>
        <v/>
      </c>
      <c r="H65" s="78" t="str">
        <f t="shared" ca="1" si="12"/>
        <v/>
      </c>
    </row>
    <row r="66" spans="2:8">
      <c r="B66" s="25" t="str">
        <f t="shared" si="7"/>
        <v/>
      </c>
      <c r="C66" s="79" t="str">
        <f t="shared" si="8"/>
        <v/>
      </c>
      <c r="D66" s="78" t="str">
        <f t="shared" ca="1" si="9"/>
        <v/>
      </c>
      <c r="E66" s="260" t="str">
        <f t="shared" ca="1" si="6"/>
        <v/>
      </c>
      <c r="F66" s="25" t="str">
        <f t="shared" si="10"/>
        <v/>
      </c>
      <c r="G66" s="79" t="str">
        <f t="shared" si="11"/>
        <v/>
      </c>
      <c r="H66" s="78" t="str">
        <f t="shared" ca="1" si="12"/>
        <v/>
      </c>
    </row>
    <row r="67" spans="2:8">
      <c r="B67" s="25" t="str">
        <f t="shared" si="7"/>
        <v/>
      </c>
      <c r="C67" s="79" t="str">
        <f t="shared" si="8"/>
        <v/>
      </c>
      <c r="D67" s="78" t="str">
        <f t="shared" ca="1" si="9"/>
        <v/>
      </c>
      <c r="E67" s="260" t="str">
        <f t="shared" ca="1" si="6"/>
        <v/>
      </c>
      <c r="F67" s="25" t="str">
        <f t="shared" si="10"/>
        <v/>
      </c>
      <c r="G67" s="79" t="str">
        <f t="shared" si="11"/>
        <v/>
      </c>
      <c r="H67" s="78" t="str">
        <f t="shared" ca="1" si="12"/>
        <v/>
      </c>
    </row>
    <row r="68" spans="2:8">
      <c r="B68" s="25" t="str">
        <f t="shared" si="7"/>
        <v/>
      </c>
      <c r="C68" s="79" t="str">
        <f t="shared" si="8"/>
        <v/>
      </c>
      <c r="D68" s="78" t="str">
        <f t="shared" ca="1" si="9"/>
        <v/>
      </c>
      <c r="E68" s="260" t="str">
        <f t="shared" ca="1" si="6"/>
        <v/>
      </c>
      <c r="F68" s="25" t="str">
        <f t="shared" si="10"/>
        <v/>
      </c>
      <c r="G68" s="79" t="str">
        <f t="shared" si="11"/>
        <v/>
      </c>
      <c r="H68" s="78" t="str">
        <f t="shared" ca="1" si="12"/>
        <v/>
      </c>
    </row>
    <row r="69" spans="2:8">
      <c r="B69" s="25" t="str">
        <f t="shared" si="7"/>
        <v/>
      </c>
      <c r="C69" s="79" t="str">
        <f t="shared" si="8"/>
        <v/>
      </c>
      <c r="D69" s="78" t="str">
        <f t="shared" ca="1" si="9"/>
        <v/>
      </c>
      <c r="E69" s="260" t="str">
        <f t="shared" ca="1" si="6"/>
        <v/>
      </c>
      <c r="F69" s="25" t="str">
        <f t="shared" si="10"/>
        <v/>
      </c>
      <c r="G69" s="79" t="str">
        <f t="shared" si="11"/>
        <v/>
      </c>
      <c r="H69" s="78" t="str">
        <f t="shared" ca="1" si="12"/>
        <v/>
      </c>
    </row>
    <row r="70" spans="2:8">
      <c r="B70" s="25" t="str">
        <f t="shared" si="7"/>
        <v/>
      </c>
      <c r="C70" s="79" t="str">
        <f t="shared" si="8"/>
        <v/>
      </c>
      <c r="D70" s="78" t="str">
        <f t="shared" ca="1" si="9"/>
        <v/>
      </c>
      <c r="E70" s="260"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0"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0"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0" t="str">
        <f t="shared" ca="1" si="19"/>
        <v/>
      </c>
      <c r="F73" s="25" t="str">
        <f t="shared" si="16"/>
        <v/>
      </c>
      <c r="G73" s="79" t="str">
        <f t="shared" si="17"/>
        <v/>
      </c>
      <c r="H73" s="78" t="str">
        <f t="shared" ca="1" si="18"/>
        <v/>
      </c>
    </row>
    <row r="74" spans="2:8">
      <c r="B74" s="25" t="str">
        <f t="shared" si="13"/>
        <v/>
      </c>
      <c r="C74" s="79" t="str">
        <f t="shared" si="14"/>
        <v/>
      </c>
      <c r="D74" s="78" t="str">
        <f t="shared" ca="1" si="15"/>
        <v/>
      </c>
      <c r="E74" s="260" t="str">
        <f t="shared" ca="1" si="19"/>
        <v/>
      </c>
      <c r="F74" s="25" t="str">
        <f t="shared" si="16"/>
        <v/>
      </c>
      <c r="G74" s="79" t="str">
        <f t="shared" si="17"/>
        <v/>
      </c>
      <c r="H74" s="78" t="str">
        <f t="shared" ca="1" si="18"/>
        <v/>
      </c>
    </row>
    <row r="75" spans="2:8">
      <c r="B75" s="25" t="str">
        <f t="shared" si="13"/>
        <v/>
      </c>
      <c r="C75" s="79" t="str">
        <f t="shared" si="14"/>
        <v/>
      </c>
      <c r="D75" s="78" t="str">
        <f t="shared" ca="1" si="15"/>
        <v/>
      </c>
      <c r="E75" s="260" t="str">
        <f t="shared" ca="1" si="19"/>
        <v/>
      </c>
      <c r="F75" s="25" t="str">
        <f t="shared" si="16"/>
        <v/>
      </c>
      <c r="G75" s="79" t="str">
        <f t="shared" si="17"/>
        <v/>
      </c>
      <c r="H75" s="78" t="str">
        <f t="shared" ca="1" si="18"/>
        <v/>
      </c>
    </row>
    <row r="76" spans="2:8">
      <c r="B76" s="25" t="str">
        <f t="shared" si="13"/>
        <v/>
      </c>
      <c r="C76" s="79" t="str">
        <f t="shared" si="14"/>
        <v/>
      </c>
      <c r="D76" s="78" t="str">
        <f t="shared" ca="1" si="15"/>
        <v/>
      </c>
      <c r="E76" s="260" t="str">
        <f t="shared" ca="1" si="19"/>
        <v/>
      </c>
      <c r="F76" s="25" t="str">
        <f t="shared" si="16"/>
        <v/>
      </c>
      <c r="G76" s="79" t="str">
        <f t="shared" si="17"/>
        <v/>
      </c>
      <c r="H76" s="78" t="str">
        <f t="shared" ca="1" si="18"/>
        <v/>
      </c>
    </row>
    <row r="77" spans="2:8">
      <c r="B77" s="25" t="str">
        <f t="shared" si="13"/>
        <v/>
      </c>
      <c r="C77" s="79" t="str">
        <f t="shared" si="14"/>
        <v/>
      </c>
      <c r="D77" s="78" t="str">
        <f t="shared" ca="1" si="15"/>
        <v/>
      </c>
      <c r="E77" s="260" t="str">
        <f t="shared" ca="1" si="19"/>
        <v/>
      </c>
      <c r="F77" s="25" t="str">
        <f t="shared" si="16"/>
        <v/>
      </c>
      <c r="G77" s="79" t="str">
        <f t="shared" si="17"/>
        <v/>
      </c>
      <c r="H77" s="78" t="str">
        <f t="shared" ca="1" si="18"/>
        <v/>
      </c>
    </row>
    <row r="78" spans="2:8">
      <c r="B78" s="25" t="str">
        <f t="shared" si="13"/>
        <v/>
      </c>
      <c r="C78" s="79" t="str">
        <f t="shared" si="14"/>
        <v/>
      </c>
      <c r="D78" s="78" t="str">
        <f t="shared" ca="1" si="15"/>
        <v/>
      </c>
      <c r="E78" s="260" t="str">
        <f t="shared" ca="1" si="19"/>
        <v/>
      </c>
      <c r="F78" s="25" t="str">
        <f t="shared" si="16"/>
        <v/>
      </c>
      <c r="G78" s="79" t="str">
        <f t="shared" si="17"/>
        <v/>
      </c>
      <c r="H78" s="78" t="str">
        <f t="shared" ca="1" si="18"/>
        <v/>
      </c>
    </row>
    <row r="79" spans="2:8">
      <c r="B79" s="25" t="str">
        <f t="shared" si="13"/>
        <v/>
      </c>
      <c r="C79" s="79" t="str">
        <f t="shared" si="14"/>
        <v/>
      </c>
      <c r="D79" s="78" t="str">
        <f t="shared" ca="1" si="15"/>
        <v/>
      </c>
      <c r="E79" s="260" t="str">
        <f t="shared" ca="1" si="19"/>
        <v/>
      </c>
      <c r="F79" s="25" t="str">
        <f t="shared" si="16"/>
        <v/>
      </c>
      <c r="G79" s="79" t="str">
        <f t="shared" si="17"/>
        <v/>
      </c>
      <c r="H79" s="78" t="str">
        <f t="shared" ca="1" si="18"/>
        <v/>
      </c>
    </row>
    <row r="80" spans="2:8">
      <c r="B80" s="25" t="str">
        <f t="shared" si="13"/>
        <v/>
      </c>
      <c r="C80" s="79" t="str">
        <f t="shared" si="14"/>
        <v/>
      </c>
      <c r="D80" s="78" t="str">
        <f t="shared" ca="1" si="15"/>
        <v/>
      </c>
      <c r="E80" s="260" t="str">
        <f t="shared" ca="1" si="19"/>
        <v/>
      </c>
      <c r="F80" s="25" t="str">
        <f t="shared" si="16"/>
        <v/>
      </c>
      <c r="G80" s="79" t="str">
        <f t="shared" si="17"/>
        <v/>
      </c>
      <c r="H80" s="78" t="str">
        <f t="shared" ca="1" si="18"/>
        <v/>
      </c>
    </row>
    <row r="81" spans="2:8">
      <c r="B81" s="25" t="str">
        <f t="shared" si="13"/>
        <v/>
      </c>
      <c r="C81" s="79" t="str">
        <f t="shared" si="14"/>
        <v/>
      </c>
      <c r="D81" s="78" t="str">
        <f t="shared" ca="1" si="15"/>
        <v/>
      </c>
      <c r="E81" s="260" t="str">
        <f t="shared" ca="1" si="19"/>
        <v/>
      </c>
      <c r="F81" s="25" t="str">
        <f t="shared" si="16"/>
        <v/>
      </c>
      <c r="G81" s="79" t="str">
        <f t="shared" si="17"/>
        <v/>
      </c>
      <c r="H81" s="78" t="str">
        <f t="shared" ca="1" si="18"/>
        <v/>
      </c>
    </row>
    <row r="82" spans="2:8">
      <c r="B82" s="25" t="str">
        <f t="shared" si="13"/>
        <v/>
      </c>
      <c r="C82" s="79" t="str">
        <f t="shared" si="14"/>
        <v/>
      </c>
      <c r="D82" s="78" t="str">
        <f t="shared" ca="1" si="15"/>
        <v/>
      </c>
      <c r="E82" s="260" t="str">
        <f t="shared" ca="1" si="19"/>
        <v/>
      </c>
      <c r="F82" s="25" t="str">
        <f t="shared" si="16"/>
        <v/>
      </c>
      <c r="G82" s="79" t="str">
        <f t="shared" si="17"/>
        <v/>
      </c>
      <c r="H82" s="78" t="str">
        <f t="shared" ca="1" si="18"/>
        <v/>
      </c>
    </row>
    <row r="83" spans="2:8">
      <c r="B83" s="25" t="str">
        <f t="shared" si="13"/>
        <v/>
      </c>
      <c r="C83" s="79" t="str">
        <f t="shared" si="14"/>
        <v/>
      </c>
      <c r="D83" s="78" t="str">
        <f t="shared" ca="1" si="15"/>
        <v/>
      </c>
      <c r="E83" s="260" t="str">
        <f t="shared" ca="1" si="19"/>
        <v/>
      </c>
      <c r="F83" s="25" t="str">
        <f t="shared" si="16"/>
        <v/>
      </c>
      <c r="G83" s="79" t="str">
        <f t="shared" si="17"/>
        <v/>
      </c>
      <c r="H83" s="78" t="str">
        <f t="shared" ca="1" si="18"/>
        <v/>
      </c>
    </row>
    <row r="84" spans="2:8">
      <c r="B84" s="25" t="str">
        <f t="shared" si="13"/>
        <v/>
      </c>
      <c r="C84" s="79" t="str">
        <f t="shared" si="14"/>
        <v/>
      </c>
      <c r="D84" s="78" t="str">
        <f t="shared" ca="1" si="15"/>
        <v/>
      </c>
      <c r="E84" s="260" t="str">
        <f t="shared" ca="1" si="19"/>
        <v/>
      </c>
      <c r="F84" s="25" t="str">
        <f t="shared" si="16"/>
        <v/>
      </c>
      <c r="G84" s="79" t="str">
        <f t="shared" si="17"/>
        <v/>
      </c>
      <c r="H84" s="78" t="str">
        <f t="shared" ca="1" si="18"/>
        <v/>
      </c>
    </row>
    <row r="85" spans="2:8">
      <c r="B85" s="25" t="str">
        <f t="shared" si="13"/>
        <v/>
      </c>
      <c r="C85" s="79" t="str">
        <f t="shared" si="14"/>
        <v/>
      </c>
      <c r="D85" s="78" t="str">
        <f t="shared" ca="1" si="15"/>
        <v/>
      </c>
      <c r="E85" s="260" t="str">
        <f t="shared" ca="1" si="19"/>
        <v/>
      </c>
      <c r="F85" s="25" t="str">
        <f t="shared" si="16"/>
        <v/>
      </c>
      <c r="G85" s="79" t="str">
        <f t="shared" si="17"/>
        <v/>
      </c>
      <c r="H85" s="78" t="str">
        <f t="shared" ca="1" si="18"/>
        <v/>
      </c>
    </row>
    <row r="86" spans="2:8">
      <c r="B86" s="25" t="str">
        <f t="shared" si="13"/>
        <v/>
      </c>
      <c r="C86" s="79" t="str">
        <f t="shared" si="14"/>
        <v/>
      </c>
      <c r="D86" s="78" t="str">
        <f t="shared" ca="1" si="15"/>
        <v/>
      </c>
      <c r="E86" s="260" t="str">
        <f t="shared" ca="1" si="19"/>
        <v/>
      </c>
      <c r="F86" s="25" t="str">
        <f t="shared" si="16"/>
        <v/>
      </c>
      <c r="G86" s="79" t="str">
        <f t="shared" si="17"/>
        <v/>
      </c>
      <c r="H86" s="78" t="str">
        <f t="shared" ca="1" si="18"/>
        <v/>
      </c>
    </row>
    <row r="87" spans="2:8">
      <c r="B87" s="25" t="str">
        <f t="shared" si="13"/>
        <v/>
      </c>
      <c r="C87" s="79" t="str">
        <f t="shared" si="14"/>
        <v/>
      </c>
      <c r="D87" s="78" t="str">
        <f t="shared" ca="1" si="15"/>
        <v/>
      </c>
      <c r="E87" s="260" t="str">
        <f t="shared" ca="1" si="19"/>
        <v/>
      </c>
      <c r="F87" s="25" t="str">
        <f t="shared" si="16"/>
        <v/>
      </c>
      <c r="G87" s="79" t="str">
        <f t="shared" si="17"/>
        <v/>
      </c>
      <c r="H87" s="78" t="str">
        <f t="shared" ca="1" si="18"/>
        <v/>
      </c>
    </row>
    <row r="88" spans="2:8">
      <c r="B88" s="25" t="str">
        <f t="shared" si="13"/>
        <v/>
      </c>
      <c r="C88" s="79" t="str">
        <f t="shared" si="14"/>
        <v/>
      </c>
      <c r="D88" s="78" t="str">
        <f t="shared" ca="1" si="15"/>
        <v/>
      </c>
      <c r="E88" s="260" t="str">
        <f t="shared" ca="1" si="19"/>
        <v/>
      </c>
      <c r="F88" s="25" t="str">
        <f t="shared" si="16"/>
        <v/>
      </c>
      <c r="G88" s="79" t="str">
        <f t="shared" si="17"/>
        <v/>
      </c>
      <c r="H88" s="78" t="str">
        <f t="shared" ca="1" si="18"/>
        <v/>
      </c>
    </row>
    <row r="89" spans="2:8">
      <c r="B89" s="25" t="str">
        <f t="shared" si="13"/>
        <v/>
      </c>
      <c r="C89" s="79" t="str">
        <f t="shared" si="14"/>
        <v/>
      </c>
      <c r="D89" s="78" t="str">
        <f t="shared" ca="1" si="15"/>
        <v/>
      </c>
      <c r="E89" s="260" t="str">
        <f t="shared" ca="1" si="19"/>
        <v/>
      </c>
      <c r="F89" s="25" t="str">
        <f t="shared" si="16"/>
        <v/>
      </c>
      <c r="G89" s="79" t="str">
        <f t="shared" si="17"/>
        <v/>
      </c>
      <c r="H89" s="78" t="str">
        <f t="shared" ca="1" si="18"/>
        <v/>
      </c>
    </row>
    <row r="90" spans="2:8">
      <c r="B90" s="25" t="str">
        <f t="shared" si="13"/>
        <v/>
      </c>
      <c r="C90" s="79" t="str">
        <f t="shared" si="14"/>
        <v/>
      </c>
      <c r="D90" s="78" t="str">
        <f t="shared" ca="1" si="15"/>
        <v/>
      </c>
      <c r="E90" s="260" t="str">
        <f t="shared" ca="1" si="19"/>
        <v/>
      </c>
      <c r="F90" s="25" t="str">
        <f t="shared" si="16"/>
        <v/>
      </c>
      <c r="G90" s="79" t="str">
        <f t="shared" si="17"/>
        <v/>
      </c>
      <c r="H90" s="78" t="str">
        <f t="shared" ca="1" si="18"/>
        <v/>
      </c>
    </row>
    <row r="91" spans="2:8">
      <c r="B91" s="25" t="str">
        <f t="shared" si="13"/>
        <v/>
      </c>
      <c r="C91" s="79" t="str">
        <f t="shared" si="14"/>
        <v/>
      </c>
      <c r="D91" s="78" t="str">
        <f t="shared" ca="1" si="15"/>
        <v/>
      </c>
      <c r="E91" s="260" t="str">
        <f t="shared" ca="1" si="19"/>
        <v/>
      </c>
      <c r="F91" s="25" t="str">
        <f t="shared" si="16"/>
        <v/>
      </c>
      <c r="G91" s="79" t="str">
        <f t="shared" si="17"/>
        <v/>
      </c>
      <c r="H91" s="78" t="str">
        <f t="shared" ca="1" si="18"/>
        <v/>
      </c>
    </row>
    <row r="92" spans="2:8">
      <c r="B92" s="25" t="str">
        <f t="shared" si="13"/>
        <v/>
      </c>
      <c r="C92" s="79" t="str">
        <f t="shared" si="14"/>
        <v/>
      </c>
      <c r="D92" s="78" t="str">
        <f t="shared" ca="1" si="15"/>
        <v/>
      </c>
      <c r="E92" s="260" t="str">
        <f t="shared" ca="1" si="19"/>
        <v/>
      </c>
      <c r="F92" s="25" t="str">
        <f t="shared" si="16"/>
        <v/>
      </c>
      <c r="G92" s="79" t="str">
        <f t="shared" si="17"/>
        <v/>
      </c>
      <c r="H92" s="78" t="str">
        <f t="shared" ca="1" si="18"/>
        <v/>
      </c>
    </row>
    <row r="93" spans="2:8">
      <c r="B93" s="25" t="str">
        <f t="shared" si="13"/>
        <v/>
      </c>
      <c r="C93" s="79" t="str">
        <f t="shared" si="14"/>
        <v/>
      </c>
      <c r="D93" s="78" t="str">
        <f t="shared" ca="1" si="15"/>
        <v/>
      </c>
      <c r="E93" s="260" t="str">
        <f t="shared" ca="1" si="19"/>
        <v/>
      </c>
      <c r="F93" s="25" t="str">
        <f t="shared" si="16"/>
        <v/>
      </c>
      <c r="G93" s="79" t="str">
        <f t="shared" si="17"/>
        <v/>
      </c>
      <c r="H93" s="78" t="str">
        <f t="shared" ca="1" si="18"/>
        <v/>
      </c>
    </row>
    <row r="94" spans="2:8">
      <c r="B94" s="25" t="str">
        <f t="shared" si="13"/>
        <v/>
      </c>
      <c r="C94" s="79" t="str">
        <f t="shared" si="14"/>
        <v/>
      </c>
      <c r="D94" s="78" t="str">
        <f t="shared" ca="1" si="15"/>
        <v/>
      </c>
      <c r="E94" s="260" t="str">
        <f t="shared" ca="1" si="19"/>
        <v/>
      </c>
      <c r="F94" s="25" t="str">
        <f t="shared" si="16"/>
        <v/>
      </c>
      <c r="G94" s="79" t="str">
        <f t="shared" si="17"/>
        <v/>
      </c>
      <c r="H94" s="78" t="str">
        <f t="shared" ca="1" si="18"/>
        <v/>
      </c>
    </row>
    <row r="95" spans="2:8">
      <c r="B95" s="25" t="str">
        <f t="shared" si="13"/>
        <v/>
      </c>
      <c r="C95" s="79" t="str">
        <f t="shared" si="14"/>
        <v/>
      </c>
      <c r="D95" s="78" t="str">
        <f t="shared" ca="1" si="15"/>
        <v/>
      </c>
      <c r="E95" s="260" t="str">
        <f t="shared" ca="1" si="19"/>
        <v/>
      </c>
      <c r="F95" s="25" t="str">
        <f t="shared" si="16"/>
        <v/>
      </c>
      <c r="G95" s="79" t="str">
        <f t="shared" si="17"/>
        <v/>
      </c>
      <c r="H95" s="78" t="str">
        <f t="shared" ca="1" si="18"/>
        <v/>
      </c>
    </row>
    <row r="96" spans="2:8">
      <c r="B96" s="25" t="str">
        <f t="shared" si="13"/>
        <v/>
      </c>
      <c r="C96" s="79" t="str">
        <f t="shared" si="14"/>
        <v/>
      </c>
      <c r="D96" s="78" t="str">
        <f t="shared" ca="1" si="15"/>
        <v/>
      </c>
      <c r="E96" s="260" t="str">
        <f t="shared" ca="1" si="19"/>
        <v/>
      </c>
      <c r="F96" s="25" t="str">
        <f t="shared" si="16"/>
        <v/>
      </c>
      <c r="G96" s="79" t="str">
        <f t="shared" si="17"/>
        <v/>
      </c>
      <c r="H96" s="78" t="str">
        <f t="shared" ca="1" si="18"/>
        <v/>
      </c>
    </row>
    <row r="97" spans="2:8">
      <c r="B97" s="25" t="str">
        <f t="shared" si="13"/>
        <v/>
      </c>
      <c r="C97" s="79" t="str">
        <f t="shared" si="14"/>
        <v/>
      </c>
      <c r="D97" s="78" t="str">
        <f t="shared" ca="1" si="15"/>
        <v/>
      </c>
      <c r="E97" s="260" t="str">
        <f t="shared" ca="1" si="19"/>
        <v/>
      </c>
      <c r="F97" s="25" t="str">
        <f t="shared" si="16"/>
        <v/>
      </c>
      <c r="G97" s="79" t="str">
        <f t="shared" si="17"/>
        <v/>
      </c>
      <c r="H97" s="78" t="str">
        <f t="shared" ca="1" si="18"/>
        <v/>
      </c>
    </row>
    <row r="98" spans="2:8">
      <c r="B98" s="25" t="str">
        <f t="shared" si="13"/>
        <v/>
      </c>
      <c r="C98" s="79" t="str">
        <f t="shared" si="14"/>
        <v/>
      </c>
      <c r="D98" s="78" t="str">
        <f t="shared" ca="1" si="15"/>
        <v/>
      </c>
      <c r="E98" s="260" t="str">
        <f t="shared" ca="1" si="19"/>
        <v/>
      </c>
      <c r="F98" s="25" t="str">
        <f t="shared" si="16"/>
        <v/>
      </c>
      <c r="G98" s="79" t="str">
        <f t="shared" si="17"/>
        <v/>
      </c>
      <c r="H98" s="78" t="str">
        <f t="shared" ca="1" si="18"/>
        <v/>
      </c>
    </row>
    <row r="99" spans="2:8">
      <c r="B99" s="25" t="str">
        <f t="shared" si="13"/>
        <v/>
      </c>
      <c r="C99" s="79" t="str">
        <f t="shared" si="14"/>
        <v/>
      </c>
      <c r="D99" s="78" t="str">
        <f t="shared" ca="1" si="15"/>
        <v/>
      </c>
      <c r="E99" s="260"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0"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0"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0"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0"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0"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0"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0"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0"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0"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0"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0"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0"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0"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0"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0"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0"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0"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0"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0"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0"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0"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0"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0"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0"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0"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0"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0"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0"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0"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0"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0"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0"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0"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0"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0"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0"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0"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0"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0"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0"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0"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0"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0"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0"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0"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0"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0"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0"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0"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0"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0"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0"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0"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0"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0"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0"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0"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0"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0"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0"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0"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0"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0"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0"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0"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0"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0"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0"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0"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0"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0"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0"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0"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0"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0"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0"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0"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0"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0"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0"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0"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0"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0"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0"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0"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0"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0"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0"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0"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0"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0"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0"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0"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0"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0"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0"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0"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0"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0"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0"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0"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26" priority="1" stopIfTrue="1" operator="equal">
      <formula>"合計"</formula>
    </cfRule>
  </conditionalFormatting>
  <conditionalFormatting sqref="D7:D200">
    <cfRule type="expression" dxfId="25" priority="2" stopIfTrue="1">
      <formula>$C7="合計"</formula>
    </cfRule>
  </conditionalFormatting>
  <conditionalFormatting sqref="E7:E200">
    <cfRule type="cellIs" dxfId="24" priority="5" stopIfTrue="1" operator="notEqual">
      <formula>""</formula>
    </cfRule>
  </conditionalFormatting>
  <conditionalFormatting sqref="F7:F200">
    <cfRule type="expression" dxfId="23" priority="4" stopIfTrue="1">
      <formula>"(D7+F7)&gt;1"</formula>
    </cfRule>
  </conditionalFormatting>
  <conditionalFormatting sqref="H7:H200">
    <cfRule type="expression" dxfId="22"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7" t="s">
        <v>185</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146</v>
      </c>
      <c r="Q2" s="282" t="str">
        <f>"BS:"&amp;MONTH(資產負債表日)&amp;"/"&amp;DAY(資產負債表日)</f>
        <v>BS:12/31</v>
      </c>
      <c r="R2" s="282" t="str">
        <f>"IS:"&amp;MONTH(損益表起日)&amp;"/"&amp;DAY(損益表起日)&amp;"~"&amp;MONTH(損益表訖日)&amp;"/"&amp;DAY(損益表訖日)</f>
        <v>IS:1/1~12/31</v>
      </c>
    </row>
    <row r="3" spans="1:19">
      <c r="A3" s="187"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2"/>
      <c r="R3" s="282"/>
    </row>
    <row r="4" spans="1:19">
      <c r="A4" s="187">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4">
        <v>1110</v>
      </c>
      <c r="N4" s="170" t="s">
        <v>76</v>
      </c>
      <c r="O4" s="195" t="s">
        <v>212</v>
      </c>
      <c r="P4" s="170" t="s">
        <v>11</v>
      </c>
      <c r="Q4" s="283">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7"/>
    </row>
    <row r="5" spans="1:19">
      <c r="A5" s="187"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4">
        <v>1120</v>
      </c>
      <c r="N5" s="170"/>
      <c r="O5" s="195" t="s">
        <v>207</v>
      </c>
      <c r="P5" s="170" t="s">
        <v>11</v>
      </c>
      <c r="Q5" s="283">
        <f t="shared" si="1"/>
        <v>0</v>
      </c>
      <c r="R5" s="307"/>
    </row>
    <row r="6" spans="1:19">
      <c r="A6" s="187">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4">
        <v>1121</v>
      </c>
      <c r="N6" s="170" t="s">
        <v>76</v>
      </c>
      <c r="O6" s="195" t="s">
        <v>430</v>
      </c>
      <c r="P6" s="170" t="s">
        <v>11</v>
      </c>
      <c r="Q6" s="283">
        <f t="shared" si="1"/>
        <v>278000</v>
      </c>
      <c r="R6" s="307"/>
    </row>
    <row r="7" spans="1:19">
      <c r="A7" s="187"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4">
        <v>1122</v>
      </c>
      <c r="N7" s="170"/>
      <c r="O7" s="195" t="s">
        <v>431</v>
      </c>
      <c r="P7" s="170" t="s">
        <v>11</v>
      </c>
      <c r="Q7" s="283">
        <f t="shared" si="1"/>
        <v>0</v>
      </c>
      <c r="R7" s="307"/>
    </row>
    <row r="8" spans="1:19">
      <c r="A8" s="187">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4">
        <v>1123</v>
      </c>
      <c r="N8" s="170" t="s">
        <v>76</v>
      </c>
      <c r="O8" s="195" t="s">
        <v>432</v>
      </c>
      <c r="P8" s="170" t="s">
        <v>11</v>
      </c>
      <c r="Q8" s="283">
        <f t="shared" si="1"/>
        <v>100000</v>
      </c>
      <c r="R8" s="307"/>
    </row>
    <row r="9" spans="1:19">
      <c r="A9" s="187"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4">
        <v>1124</v>
      </c>
      <c r="N9" s="170"/>
      <c r="O9" s="195" t="s">
        <v>433</v>
      </c>
      <c r="P9" s="170" t="s">
        <v>11</v>
      </c>
      <c r="Q9" s="283">
        <f t="shared" si="1"/>
        <v>0</v>
      </c>
      <c r="R9" s="307"/>
    </row>
    <row r="10" spans="1:19">
      <c r="A10" s="187"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4">
        <v>1190</v>
      </c>
      <c r="N10" s="170"/>
      <c r="O10" s="195" t="s">
        <v>396</v>
      </c>
      <c r="P10" s="170" t="s">
        <v>11</v>
      </c>
      <c r="Q10" s="283">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7"/>
    </row>
    <row r="11" spans="1:19">
      <c r="A11" s="187">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4">
        <v>1191</v>
      </c>
      <c r="N11" s="170" t="s">
        <v>76</v>
      </c>
      <c r="O11" s="195" t="s">
        <v>437</v>
      </c>
      <c r="P11" s="170" t="s">
        <v>11</v>
      </c>
      <c r="Q11" s="283">
        <f t="shared" si="1"/>
        <v>1000000</v>
      </c>
      <c r="R11" s="307"/>
    </row>
    <row r="12" spans="1:19">
      <c r="A12" s="187"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4">
        <v>1192</v>
      </c>
      <c r="N12" s="170"/>
      <c r="O12" s="195" t="s">
        <v>438</v>
      </c>
      <c r="P12" s="170" t="s">
        <v>11</v>
      </c>
      <c r="Q12" s="283">
        <f t="shared" si="1"/>
        <v>0</v>
      </c>
      <c r="R12" s="307"/>
    </row>
    <row r="13" spans="1:19">
      <c r="A13" s="187" t="s">
        <v>69</v>
      </c>
      <c r="B13" s="172" t="s">
        <v>138</v>
      </c>
      <c r="C13" s="126">
        <f t="shared" ca="1" si="0"/>
        <v>6</v>
      </c>
      <c r="D13" s="126" t="b">
        <f t="shared" si="8"/>
        <v>1</v>
      </c>
      <c r="E13" s="126" t="s">
        <v>69</v>
      </c>
      <c r="F13" s="126" t="s">
        <v>69</v>
      </c>
      <c r="G13" s="127" t="s">
        <v>69</v>
      </c>
      <c r="H13" s="128" t="s">
        <v>69</v>
      </c>
      <c r="I13" s="129" t="s">
        <v>69</v>
      </c>
      <c r="J13" s="129" t="s">
        <v>69</v>
      </c>
      <c r="K13" s="129" t="s">
        <v>69</v>
      </c>
      <c r="L13" s="129" t="s">
        <v>69</v>
      </c>
      <c r="N13" s="95"/>
      <c r="O13" s="91" t="s">
        <v>397</v>
      </c>
      <c r="Q13" s="283">
        <f>SUMIF(P4:P12,"借",Q4:Q12)-SUMIF(P4:P12,"貸",Q4:Q12)</f>
        <v>1398000</v>
      </c>
      <c r="R13" s="307"/>
    </row>
    <row r="14" spans="1:19">
      <c r="A14" s="187"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4">
        <v>1210</v>
      </c>
      <c r="N14" s="170"/>
      <c r="O14" s="195" t="s">
        <v>208</v>
      </c>
      <c r="P14" s="170" t="s">
        <v>11</v>
      </c>
      <c r="Q14" s="283">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7"/>
    </row>
    <row r="15" spans="1:19">
      <c r="A15" s="187"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4">
        <v>1220</v>
      </c>
      <c r="N15" s="170"/>
      <c r="O15" s="195" t="s">
        <v>12</v>
      </c>
      <c r="P15" s="170" t="s">
        <v>11</v>
      </c>
      <c r="Q15" s="283">
        <f t="shared" si="19"/>
        <v>0</v>
      </c>
      <c r="R15" s="307"/>
    </row>
    <row r="16" spans="1:19">
      <c r="A16" s="187"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4">
        <v>1230</v>
      </c>
      <c r="N16" s="170"/>
      <c r="O16" s="195" t="s">
        <v>209</v>
      </c>
      <c r="P16" s="170" t="s">
        <v>11</v>
      </c>
      <c r="Q16" s="283">
        <f t="shared" si="19"/>
        <v>0</v>
      </c>
      <c r="R16" s="307"/>
    </row>
    <row r="17" spans="1:18">
      <c r="A17" s="187"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4">
        <v>1240</v>
      </c>
      <c r="N17" s="170"/>
      <c r="O17" s="195" t="s">
        <v>210</v>
      </c>
      <c r="P17" s="170" t="s">
        <v>11</v>
      </c>
      <c r="Q17" s="283">
        <f t="shared" si="19"/>
        <v>0</v>
      </c>
      <c r="R17" s="307"/>
    </row>
    <row r="18" spans="1:18">
      <c r="A18" s="187">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4">
        <v>1250</v>
      </c>
      <c r="N18" s="170" t="s">
        <v>76</v>
      </c>
      <c r="O18" s="195" t="s">
        <v>211</v>
      </c>
      <c r="P18" s="170" t="s">
        <v>11</v>
      </c>
      <c r="Q18" s="283">
        <f t="shared" si="19"/>
        <v>20000</v>
      </c>
      <c r="R18" s="307"/>
    </row>
    <row r="19" spans="1:18">
      <c r="A19" s="187"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4">
        <v>1260</v>
      </c>
      <c r="N19" s="170"/>
      <c r="O19" s="195" t="s">
        <v>15</v>
      </c>
      <c r="P19" s="170" t="s">
        <v>11</v>
      </c>
      <c r="Q19" s="283">
        <f t="shared" si="19"/>
        <v>0</v>
      </c>
      <c r="R19" s="307"/>
    </row>
    <row r="20" spans="1:18">
      <c r="A20" s="187"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4">
        <v>1265</v>
      </c>
      <c r="N20" s="170"/>
      <c r="O20" s="195" t="s">
        <v>16</v>
      </c>
      <c r="P20" s="170" t="s">
        <v>11</v>
      </c>
      <c r="Q20" s="283">
        <f t="shared" si="19"/>
        <v>0</v>
      </c>
      <c r="R20" s="307"/>
    </row>
    <row r="21" spans="1:18">
      <c r="A21" s="187"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4">
        <v>1270</v>
      </c>
      <c r="N21" s="170"/>
      <c r="O21" s="195" t="s">
        <v>14</v>
      </c>
      <c r="P21" s="170" t="s">
        <v>11</v>
      </c>
      <c r="Q21" s="283">
        <f t="shared" si="19"/>
        <v>0</v>
      </c>
      <c r="R21" s="307"/>
    </row>
    <row r="22" spans="1:18">
      <c r="A22" s="187"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3">
        <f>SUMIF(P14:P21,"借",Q14:Q21)-SUMIF(P14:P21,"貸",Q14:Q21)+Q13</f>
        <v>1418000</v>
      </c>
      <c r="R22" s="307"/>
    </row>
    <row r="23" spans="1:18" s="114" customFormat="1" hidden="1">
      <c r="A23" s="187"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4"/>
      <c r="R23" s="308"/>
    </row>
    <row r="24" spans="1:18">
      <c r="A24" s="187"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214</v>
      </c>
      <c r="P24" s="29"/>
      <c r="Q24" s="309"/>
      <c r="R24" s="309"/>
    </row>
    <row r="25" spans="1:18">
      <c r="A25" s="187"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6">
        <v>1310</v>
      </c>
      <c r="N25" s="170"/>
      <c r="O25" s="197" t="s">
        <v>17</v>
      </c>
      <c r="P25" s="170" t="s">
        <v>11</v>
      </c>
      <c r="Q25" s="283">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7"/>
    </row>
    <row r="26" spans="1:18">
      <c r="A26" s="187"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6">
        <v>1320</v>
      </c>
      <c r="N26" s="170"/>
      <c r="O26" s="197" t="s">
        <v>18</v>
      </c>
      <c r="P26" s="170" t="s">
        <v>11</v>
      </c>
      <c r="Q26" s="283">
        <f t="shared" si="37"/>
        <v>0</v>
      </c>
      <c r="R26" s="307"/>
    </row>
    <row r="27" spans="1:18">
      <c r="A27" s="187"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6">
        <v>1325</v>
      </c>
      <c r="N27" s="170"/>
      <c r="O27" s="197" t="s">
        <v>224</v>
      </c>
      <c r="P27" s="170" t="s">
        <v>13</v>
      </c>
      <c r="Q27" s="283">
        <f t="shared" si="37"/>
        <v>0</v>
      </c>
      <c r="R27" s="307"/>
    </row>
    <row r="28" spans="1:18">
      <c r="A28" s="187"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6">
        <v>1330</v>
      </c>
      <c r="N28" s="170"/>
      <c r="O28" s="197" t="s">
        <v>222</v>
      </c>
      <c r="P28" s="170" t="s">
        <v>11</v>
      </c>
      <c r="Q28" s="283">
        <f t="shared" si="37"/>
        <v>0</v>
      </c>
      <c r="R28" s="307"/>
    </row>
    <row r="29" spans="1:18">
      <c r="A29" s="187"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6">
        <v>1335</v>
      </c>
      <c r="N29" s="170"/>
      <c r="O29" s="197" t="s">
        <v>225</v>
      </c>
      <c r="P29" s="170" t="s">
        <v>13</v>
      </c>
      <c r="Q29" s="283">
        <f t="shared" si="37"/>
        <v>0</v>
      </c>
      <c r="R29" s="307"/>
    </row>
    <row r="30" spans="1:18">
      <c r="A30" s="187"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6">
        <v>1340</v>
      </c>
      <c r="N30" s="170"/>
      <c r="O30" s="197" t="s">
        <v>215</v>
      </c>
      <c r="P30" s="170" t="s">
        <v>11</v>
      </c>
      <c r="Q30" s="283">
        <f t="shared" si="37"/>
        <v>0</v>
      </c>
      <c r="R30" s="307"/>
    </row>
    <row r="31" spans="1:18">
      <c r="A31" s="187"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6">
        <v>1345</v>
      </c>
      <c r="N31" s="170"/>
      <c r="O31" s="197" t="s">
        <v>226</v>
      </c>
      <c r="P31" s="170" t="s">
        <v>13</v>
      </c>
      <c r="Q31" s="283">
        <f t="shared" si="37"/>
        <v>0</v>
      </c>
      <c r="R31" s="307"/>
    </row>
    <row r="32" spans="1:18">
      <c r="A32" s="187"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6">
        <v>1350</v>
      </c>
      <c r="N32" s="170"/>
      <c r="O32" s="197" t="s">
        <v>223</v>
      </c>
      <c r="P32" s="170" t="s">
        <v>11</v>
      </c>
      <c r="Q32" s="283">
        <f t="shared" si="37"/>
        <v>0</v>
      </c>
      <c r="R32" s="307"/>
    </row>
    <row r="33" spans="1:18">
      <c r="A33" s="187"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6">
        <v>1355</v>
      </c>
      <c r="N33" s="170"/>
      <c r="O33" s="197" t="s">
        <v>227</v>
      </c>
      <c r="P33" s="170" t="s">
        <v>13</v>
      </c>
      <c r="Q33" s="283">
        <f t="shared" si="37"/>
        <v>0</v>
      </c>
      <c r="R33" s="307"/>
    </row>
    <row r="34" spans="1:18">
      <c r="A34" s="187"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6">
        <v>1360</v>
      </c>
      <c r="N34" s="170"/>
      <c r="O34" s="197" t="s">
        <v>216</v>
      </c>
      <c r="P34" s="170" t="s">
        <v>11</v>
      </c>
      <c r="Q34" s="283">
        <f t="shared" si="37"/>
        <v>0</v>
      </c>
      <c r="R34" s="307"/>
    </row>
    <row r="35" spans="1:18">
      <c r="A35" s="187"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6">
        <v>1365</v>
      </c>
      <c r="N35" s="170"/>
      <c r="O35" s="197" t="s">
        <v>228</v>
      </c>
      <c r="P35" s="170" t="s">
        <v>13</v>
      </c>
      <c r="Q35" s="283">
        <f t="shared" si="37"/>
        <v>0</v>
      </c>
      <c r="R35" s="307"/>
    </row>
    <row r="36" spans="1:18">
      <c r="A36" s="187"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217</v>
      </c>
      <c r="Q36" s="283">
        <f>SUMIF(P25:P35,"借",Q25:Q35)-SUMIF(P25:P35,"貸",Q25:Q35)</f>
        <v>0</v>
      </c>
      <c r="R36" s="307"/>
    </row>
    <row r="37" spans="1:18" s="114" customFormat="1" hidden="1">
      <c r="A37" s="187"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4"/>
      <c r="R37" s="308"/>
    </row>
    <row r="38" spans="1:18">
      <c r="A38" s="187" t="s">
        <v>69</v>
      </c>
      <c r="B38" s="172" t="s">
        <v>138</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218</v>
      </c>
      <c r="P38" s="29"/>
      <c r="Q38" s="309"/>
      <c r="R38" s="309"/>
    </row>
    <row r="39" spans="1:18">
      <c r="A39" s="187">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6">
        <v>1410</v>
      </c>
      <c r="N39" s="170" t="s">
        <v>76</v>
      </c>
      <c r="O39" s="197" t="s">
        <v>19</v>
      </c>
      <c r="P39" s="170" t="s">
        <v>11</v>
      </c>
      <c r="Q39" s="283">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7"/>
    </row>
    <row r="40" spans="1:18">
      <c r="A40" s="187"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6">
        <v>1420</v>
      </c>
      <c r="N40" s="170"/>
      <c r="O40" s="197" t="s">
        <v>220</v>
      </c>
      <c r="P40" s="170" t="s">
        <v>11</v>
      </c>
      <c r="Q40" s="283">
        <f t="shared" si="43"/>
        <v>0</v>
      </c>
      <c r="R40" s="307"/>
    </row>
    <row r="41" spans="1:18">
      <c r="A41" s="187" t="s">
        <v>69</v>
      </c>
      <c r="B41" s="172" t="s">
        <v>138</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219</v>
      </c>
      <c r="Q41" s="283">
        <f>SUMIF(P39:P40,"借",Q39:Q40)-SUMIF(P39:P40,"貸",Q39:Q40)</f>
        <v>40000</v>
      </c>
      <c r="R41" s="307"/>
    </row>
    <row r="42" spans="1:18" s="114" customFormat="1" hidden="1">
      <c r="A42" s="187" t="s">
        <v>69</v>
      </c>
      <c r="B42" s="172" t="s">
        <v>138</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4"/>
      <c r="R42" s="308"/>
    </row>
    <row r="43" spans="1:18" ht="17.5" thickBot="1">
      <c r="A43" s="187" t="s">
        <v>69</v>
      </c>
      <c r="B43" s="172" t="s">
        <v>138</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3">
        <f>Q22+Q36+Q41</f>
        <v>1458000</v>
      </c>
      <c r="R43" s="307"/>
    </row>
    <row r="44" spans="1:18">
      <c r="A44" s="187" t="s">
        <v>69</v>
      </c>
      <c r="B44" s="172" t="s">
        <v>138</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3"/>
      <c r="R44" s="307"/>
    </row>
    <row r="45" spans="1:18">
      <c r="A45" s="187"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6">
        <v>2110</v>
      </c>
      <c r="N45" s="170"/>
      <c r="O45" s="197" t="s">
        <v>229</v>
      </c>
      <c r="P45" s="170" t="s">
        <v>13</v>
      </c>
      <c r="Q45" s="283">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7"/>
    </row>
    <row r="46" spans="1:18">
      <c r="A46" s="187"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6">
        <v>2120</v>
      </c>
      <c r="N46" s="170"/>
      <c r="O46" s="197" t="s">
        <v>20</v>
      </c>
      <c r="P46" s="170" t="s">
        <v>13</v>
      </c>
      <c r="Q46" s="283">
        <f t="shared" si="51"/>
        <v>0</v>
      </c>
      <c r="R46" s="307"/>
    </row>
    <row r="47" spans="1:18">
      <c r="A47" s="187">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6">
        <v>2130</v>
      </c>
      <c r="N47" s="170" t="s">
        <v>76</v>
      </c>
      <c r="O47" s="197" t="s">
        <v>230</v>
      </c>
      <c r="P47" s="170" t="s">
        <v>13</v>
      </c>
      <c r="Q47" s="283">
        <f t="shared" si="51"/>
        <v>5000</v>
      </c>
      <c r="R47" s="307"/>
    </row>
    <row r="48" spans="1:18">
      <c r="A48" s="187">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6">
        <v>2140</v>
      </c>
      <c r="N48" s="170" t="s">
        <v>76</v>
      </c>
      <c r="O48" s="197" t="s">
        <v>231</v>
      </c>
      <c r="P48" s="170" t="s">
        <v>13</v>
      </c>
      <c r="Q48" s="283">
        <f t="shared" si="51"/>
        <v>0</v>
      </c>
      <c r="R48" s="307"/>
    </row>
    <row r="49" spans="1:18">
      <c r="A49" s="187"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6">
        <v>2141</v>
      </c>
      <c r="N49" s="170"/>
      <c r="O49" s="197" t="s">
        <v>232</v>
      </c>
      <c r="P49" s="170" t="s">
        <v>13</v>
      </c>
      <c r="Q49" s="283">
        <f t="shared" si="51"/>
        <v>0</v>
      </c>
      <c r="R49" s="307"/>
    </row>
    <row r="50" spans="1:18">
      <c r="A50" s="187"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6">
        <v>2142</v>
      </c>
      <c r="N50" s="170"/>
      <c r="O50" s="197" t="s">
        <v>233</v>
      </c>
      <c r="P50" s="170" t="s">
        <v>13</v>
      </c>
      <c r="Q50" s="283">
        <f t="shared" si="51"/>
        <v>0</v>
      </c>
      <c r="R50" s="307"/>
    </row>
    <row r="51" spans="1:18">
      <c r="A51" s="187"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6">
        <v>2143</v>
      </c>
      <c r="N51" s="170"/>
      <c r="O51" s="197" t="s">
        <v>234</v>
      </c>
      <c r="P51" s="170" t="s">
        <v>13</v>
      </c>
      <c r="Q51" s="283">
        <f t="shared" si="51"/>
        <v>0</v>
      </c>
      <c r="R51" s="307"/>
    </row>
    <row r="52" spans="1:18">
      <c r="A52" s="187"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6">
        <v>2150</v>
      </c>
      <c r="N52" s="170"/>
      <c r="O52" s="197" t="s">
        <v>235</v>
      </c>
      <c r="P52" s="170" t="s">
        <v>13</v>
      </c>
      <c r="Q52" s="283">
        <f t="shared" si="51"/>
        <v>0</v>
      </c>
      <c r="R52" s="307"/>
    </row>
    <row r="53" spans="1:18">
      <c r="A53" s="187"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6">
        <v>2170</v>
      </c>
      <c r="N53" s="170"/>
      <c r="O53" s="197" t="s">
        <v>21</v>
      </c>
      <c r="P53" s="170" t="s">
        <v>13</v>
      </c>
      <c r="Q53" s="283">
        <f t="shared" si="51"/>
        <v>0</v>
      </c>
      <c r="R53" s="307"/>
    </row>
    <row r="54" spans="1:18">
      <c r="A54" s="187"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6">
        <v>2175</v>
      </c>
      <c r="N54" s="170"/>
      <c r="O54" s="197" t="s">
        <v>236</v>
      </c>
      <c r="P54" s="170" t="s">
        <v>13</v>
      </c>
      <c r="Q54" s="283">
        <f t="shared" si="51"/>
        <v>0</v>
      </c>
      <c r="R54" s="307"/>
    </row>
    <row r="55" spans="1:18">
      <c r="A55" s="187" t="s">
        <v>138</v>
      </c>
      <c r="B55" s="172" t="s">
        <v>138</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3">
        <f>SUMIF(P45:P54,"貸",Q45:Q54)-SUMIF(P45:P54,"借",Q45:Q54)</f>
        <v>5000</v>
      </c>
      <c r="R55" s="307"/>
    </row>
    <row r="56" spans="1:18" s="114" customFormat="1" hidden="1">
      <c r="A56" s="187"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4"/>
      <c r="R56" s="308"/>
    </row>
    <row r="57" spans="1:18">
      <c r="A57" s="187"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239</v>
      </c>
      <c r="P57" s="104"/>
      <c r="Q57" s="283"/>
      <c r="R57" s="307"/>
    </row>
    <row r="58" spans="1:18">
      <c r="A58" s="187"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6">
        <v>2210</v>
      </c>
      <c r="N58" s="170"/>
      <c r="O58" s="197" t="s">
        <v>22</v>
      </c>
      <c r="P58" s="170" t="s">
        <v>13</v>
      </c>
      <c r="Q58" s="283">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7"/>
    </row>
    <row r="59" spans="1:18">
      <c r="A59" s="187"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6">
        <v>2220</v>
      </c>
      <c r="N59" s="170"/>
      <c r="O59" s="197" t="s">
        <v>238</v>
      </c>
      <c r="P59" s="170" t="s">
        <v>13</v>
      </c>
      <c r="Q59" s="283">
        <f t="shared" si="62"/>
        <v>0</v>
      </c>
      <c r="R59" s="307"/>
    </row>
    <row r="60" spans="1:18">
      <c r="A60" s="187"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240</v>
      </c>
      <c r="Q60" s="283">
        <f>SUMIF(P58:P59,"貸",Q58:Q59)-SUMIF(P58:P59,"借",Q58:Q59)</f>
        <v>0</v>
      </c>
      <c r="R60" s="307"/>
    </row>
    <row r="61" spans="1:18" s="114" customFormat="1" hidden="1">
      <c r="A61" s="187"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4"/>
      <c r="R61" s="308"/>
    </row>
    <row r="62" spans="1:18">
      <c r="A62" s="187" t="s">
        <v>138</v>
      </c>
      <c r="B62" s="172" t="s">
        <v>138</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241</v>
      </c>
      <c r="P62" s="104"/>
      <c r="Q62" s="283"/>
      <c r="R62" s="307"/>
    </row>
    <row r="63" spans="1:18">
      <c r="A63" s="187"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6">
        <v>2310</v>
      </c>
      <c r="N63" s="170"/>
      <c r="O63" s="197" t="s">
        <v>23</v>
      </c>
      <c r="P63" s="170" t="s">
        <v>13</v>
      </c>
      <c r="Q63" s="283">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7"/>
    </row>
    <row r="64" spans="1:18">
      <c r="A64" s="187"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6">
        <v>2320</v>
      </c>
      <c r="N64" s="170"/>
      <c r="O64" s="197" t="s">
        <v>243</v>
      </c>
      <c r="P64" s="170" t="s">
        <v>13</v>
      </c>
      <c r="Q64" s="283">
        <f t="shared" si="67"/>
        <v>0</v>
      </c>
      <c r="R64" s="307"/>
    </row>
    <row r="65" spans="1:19">
      <c r="A65" s="187" t="s">
        <v>138</v>
      </c>
      <c r="B65" s="172" t="s">
        <v>138</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242</v>
      </c>
      <c r="Q65" s="283">
        <f>SUMIF(P63:P64,"貸",Q63:Q64)-SUMIF(P63:P64,"借",Q63:Q64)</f>
        <v>0</v>
      </c>
      <c r="R65" s="307"/>
    </row>
    <row r="66" spans="1:19" s="114" customFormat="1" hidden="1">
      <c r="A66" s="187"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4"/>
      <c r="R66" s="308"/>
    </row>
    <row r="67" spans="1:19" ht="17.5" thickBot="1">
      <c r="A67" s="187" t="s">
        <v>138</v>
      </c>
      <c r="B67" s="172" t="s">
        <v>138</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3">
        <f>Q55+Q60+Q65</f>
        <v>5000</v>
      </c>
      <c r="R67" s="307"/>
    </row>
    <row r="68" spans="1:19" s="114" customFormat="1" hidden="1">
      <c r="A68" s="187"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4"/>
      <c r="R68" s="308"/>
    </row>
    <row r="69" spans="1:19">
      <c r="A69" s="187" t="s">
        <v>138</v>
      </c>
      <c r="B69" s="172" t="s">
        <v>138</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244</v>
      </c>
      <c r="P69" s="104"/>
      <c r="Q69" s="283"/>
      <c r="R69" s="307"/>
    </row>
    <row r="70" spans="1:19">
      <c r="A70" s="187">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6">
        <v>3110</v>
      </c>
      <c r="N70" s="170" t="s">
        <v>76</v>
      </c>
      <c r="O70" s="197" t="s">
        <v>245</v>
      </c>
      <c r="P70" s="170" t="s">
        <v>13</v>
      </c>
      <c r="Q70" s="283">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7"/>
    </row>
    <row r="71" spans="1:19">
      <c r="A71" s="187"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6">
        <v>3111</v>
      </c>
      <c r="N71" s="170"/>
      <c r="O71" s="197" t="s">
        <v>246</v>
      </c>
      <c r="P71" s="170" t="s">
        <v>13</v>
      </c>
      <c r="Q71" s="283">
        <f t="shared" si="75"/>
        <v>0</v>
      </c>
      <c r="R71" s="307"/>
    </row>
    <row r="72" spans="1:19">
      <c r="A72" s="187">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6">
        <v>3210</v>
      </c>
      <c r="N72" s="170" t="s">
        <v>76</v>
      </c>
      <c r="O72" s="197" t="s">
        <v>250</v>
      </c>
      <c r="P72" s="170" t="s">
        <v>13</v>
      </c>
      <c r="Q72" s="283">
        <f t="shared" si="75"/>
        <v>365000</v>
      </c>
      <c r="R72" s="307"/>
    </row>
    <row r="73" spans="1:19">
      <c r="A73" s="187"/>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7" t="s">
        <v>249</v>
      </c>
      <c r="P73" s="168" t="s">
        <v>13</v>
      </c>
      <c r="Q73" s="283">
        <f>SUMIF(P78:P165,"貸",Q78:Q165)-SUMIF(P78:P165,"借",Q78:Q165)</f>
        <v>88000</v>
      </c>
      <c r="R73" s="283"/>
      <c r="S73" s="134"/>
    </row>
    <row r="74" spans="1:19">
      <c r="A74" s="187" t="s">
        <v>69</v>
      </c>
      <c r="B74" s="172" t="s">
        <v>138</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251</v>
      </c>
      <c r="Q74" s="283">
        <f>SUMIF(P70:P73,"貸",Q70:Q73)-SUMIF(P70:P73,"借",Q70:Q73)</f>
        <v>1453000</v>
      </c>
      <c r="R74" s="307"/>
    </row>
    <row r="75" spans="1:19" s="114" customFormat="1" hidden="1">
      <c r="A75" s="187"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4"/>
      <c r="R75" s="308"/>
    </row>
    <row r="76" spans="1:19" ht="17.5" thickBot="1">
      <c r="A76" s="187" t="s">
        <v>69</v>
      </c>
      <c r="B76" s="172" t="s">
        <v>138</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252</v>
      </c>
      <c r="P76" s="108"/>
      <c r="Q76" s="283">
        <f>Q67+Q74</f>
        <v>1458000</v>
      </c>
      <c r="R76" s="307"/>
    </row>
    <row r="77" spans="1:19">
      <c r="A77" s="187" t="s">
        <v>138</v>
      </c>
      <c r="B77" s="172" t="s">
        <v>138</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263</v>
      </c>
      <c r="Q77" s="283"/>
      <c r="R77" s="283"/>
    </row>
    <row r="78" spans="1:19">
      <c r="A78" s="187">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6">
        <v>4100</v>
      </c>
      <c r="N78" s="170" t="s">
        <v>76</v>
      </c>
      <c r="O78" s="197" t="s">
        <v>254</v>
      </c>
      <c r="P78" s="170" t="s">
        <v>13</v>
      </c>
      <c r="Q78" s="283">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3">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7">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6">
        <v>4200</v>
      </c>
      <c r="N79" s="170" t="s">
        <v>76</v>
      </c>
      <c r="O79" s="197" t="s">
        <v>255</v>
      </c>
      <c r="P79" s="170" t="s">
        <v>13</v>
      </c>
      <c r="Q79" s="283">
        <f t="shared" si="79"/>
        <v>1500</v>
      </c>
      <c r="R79" s="283">
        <f t="shared" si="80"/>
        <v>1500</v>
      </c>
    </row>
    <row r="80" spans="1:19">
      <c r="A80" s="187"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6">
        <v>4300</v>
      </c>
      <c r="N80" s="170"/>
      <c r="O80" s="197" t="s">
        <v>256</v>
      </c>
      <c r="P80" s="170" t="s">
        <v>13</v>
      </c>
      <c r="Q80" s="283">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3">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7">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6">
        <v>4400</v>
      </c>
      <c r="N81" s="170" t="s">
        <v>76</v>
      </c>
      <c r="O81" s="197" t="s">
        <v>257</v>
      </c>
      <c r="P81" s="170" t="s">
        <v>13</v>
      </c>
      <c r="Q81" s="283">
        <f t="shared" si="90"/>
        <v>0</v>
      </c>
      <c r="R81" s="283">
        <f t="shared" si="91"/>
        <v>0</v>
      </c>
    </row>
    <row r="82" spans="1:18">
      <c r="A82" s="187">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6">
        <v>4401</v>
      </c>
      <c r="N82" s="170" t="s">
        <v>76</v>
      </c>
      <c r="O82" s="197" t="s">
        <v>264</v>
      </c>
      <c r="P82" s="170" t="s">
        <v>13</v>
      </c>
      <c r="Q82" s="283">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3">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7"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6">
        <v>4501</v>
      </c>
      <c r="N83" s="170"/>
      <c r="O83" s="197" t="s">
        <v>258</v>
      </c>
      <c r="P83" s="170" t="s">
        <v>13</v>
      </c>
      <c r="Q83" s="283">
        <f t="shared" si="90"/>
        <v>0</v>
      </c>
      <c r="R83" s="283">
        <f t="shared" si="91"/>
        <v>0</v>
      </c>
    </row>
    <row r="84" spans="1:18">
      <c r="A84" s="187"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6">
        <v>4502</v>
      </c>
      <c r="N84" s="170"/>
      <c r="O84" s="197" t="s">
        <v>259</v>
      </c>
      <c r="P84" s="170" t="s">
        <v>13</v>
      </c>
      <c r="Q84" s="283">
        <f t="shared" si="90"/>
        <v>0</v>
      </c>
      <c r="R84" s="283">
        <f t="shared" si="91"/>
        <v>0</v>
      </c>
    </row>
    <row r="85" spans="1:18">
      <c r="A85" s="187"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6">
        <v>4600</v>
      </c>
      <c r="N85" s="170"/>
      <c r="O85" s="197" t="s">
        <v>260</v>
      </c>
      <c r="P85" s="170" t="s">
        <v>13</v>
      </c>
      <c r="Q85" s="283">
        <f t="shared" si="90"/>
        <v>0</v>
      </c>
      <c r="R85" s="283">
        <f t="shared" si="91"/>
        <v>0</v>
      </c>
    </row>
    <row r="86" spans="1:18">
      <c r="A86" s="187"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6">
        <v>4650</v>
      </c>
      <c r="N86" s="170"/>
      <c r="O86" s="197" t="s">
        <v>261</v>
      </c>
      <c r="P86" s="170" t="s">
        <v>13</v>
      </c>
      <c r="Q86" s="283">
        <f t="shared" si="90"/>
        <v>0</v>
      </c>
      <c r="R86" s="283">
        <f t="shared" si="91"/>
        <v>0</v>
      </c>
    </row>
    <row r="87" spans="1:18">
      <c r="A87" s="187">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6">
        <v>4700</v>
      </c>
      <c r="N87" s="170" t="s">
        <v>76</v>
      </c>
      <c r="O87" s="197" t="s">
        <v>265</v>
      </c>
      <c r="P87" s="170" t="s">
        <v>13</v>
      </c>
      <c r="Q87" s="283">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3">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7"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6">
        <v>4950</v>
      </c>
      <c r="N88" s="170"/>
      <c r="O88" s="197" t="s">
        <v>266</v>
      </c>
      <c r="P88" s="170" t="s">
        <v>13</v>
      </c>
      <c r="Q88" s="283">
        <f t="shared" si="110"/>
        <v>0</v>
      </c>
      <c r="R88" s="283">
        <f t="shared" si="111"/>
        <v>0</v>
      </c>
    </row>
    <row r="89" spans="1:18">
      <c r="A89" s="187">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6">
        <v>4800</v>
      </c>
      <c r="N89" s="170" t="s">
        <v>76</v>
      </c>
      <c r="O89" s="197" t="s">
        <v>262</v>
      </c>
      <c r="P89" s="170" t="s">
        <v>13</v>
      </c>
      <c r="Q89" s="283">
        <f t="shared" si="90"/>
        <v>100000</v>
      </c>
      <c r="R89" s="283">
        <f t="shared" si="91"/>
        <v>100000</v>
      </c>
    </row>
    <row r="90" spans="1:18">
      <c r="A90" s="187"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6">
        <v>4801</v>
      </c>
      <c r="N90" s="170"/>
      <c r="O90" s="197" t="s">
        <v>335</v>
      </c>
      <c r="P90" s="170" t="s">
        <v>13</v>
      </c>
      <c r="Q90" s="283">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3">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7"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6">
        <v>4802</v>
      </c>
      <c r="N91" s="170"/>
      <c r="O91" s="197" t="s">
        <v>336</v>
      </c>
      <c r="P91" s="170" t="s">
        <v>13</v>
      </c>
      <c r="Q91" s="283">
        <f t="shared" si="120"/>
        <v>0</v>
      </c>
      <c r="R91" s="283">
        <f t="shared" si="121"/>
        <v>0</v>
      </c>
    </row>
    <row r="92" spans="1:18">
      <c r="A92" s="187"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6">
        <v>4803</v>
      </c>
      <c r="N92" s="170"/>
      <c r="O92" s="197" t="s">
        <v>271</v>
      </c>
      <c r="P92" s="170" t="s">
        <v>13</v>
      </c>
      <c r="Q92" s="283">
        <f t="shared" si="120"/>
        <v>0</v>
      </c>
      <c r="R92" s="283">
        <f t="shared" si="121"/>
        <v>0</v>
      </c>
    </row>
    <row r="93" spans="1:18">
      <c r="A93" s="187"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6">
        <v>4804</v>
      </c>
      <c r="N93" s="170"/>
      <c r="O93" s="197" t="s">
        <v>271</v>
      </c>
      <c r="P93" s="170" t="s">
        <v>13</v>
      </c>
      <c r="Q93" s="283">
        <f t="shared" si="90"/>
        <v>0</v>
      </c>
      <c r="R93" s="283">
        <f t="shared" si="91"/>
        <v>0</v>
      </c>
    </row>
    <row r="94" spans="1:18">
      <c r="A94" s="187"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6">
        <v>4805</v>
      </c>
      <c r="N94" s="170"/>
      <c r="O94" s="197" t="s">
        <v>271</v>
      </c>
      <c r="P94" s="170" t="s">
        <v>13</v>
      </c>
      <c r="Q94" s="283">
        <f t="shared" si="90"/>
        <v>0</v>
      </c>
      <c r="R94" s="283">
        <f t="shared" si="91"/>
        <v>0</v>
      </c>
    </row>
    <row r="95" spans="1:18" ht="17" customHeight="1">
      <c r="A95" s="187" t="s">
        <v>98</v>
      </c>
      <c r="B95" s="172" t="s">
        <v>138</v>
      </c>
      <c r="C95" s="126" t="s">
        <v>69</v>
      </c>
      <c r="D95" s="126" t="s">
        <v>69</v>
      </c>
      <c r="E95" s="126" t="s">
        <v>69</v>
      </c>
      <c r="F95" s="126" t="s">
        <v>69</v>
      </c>
      <c r="G95" s="127">
        <f t="shared" ca="1" si="76"/>
        <v>5</v>
      </c>
      <c r="H95" s="127" t="b">
        <f>R95&lt;&gt;0</f>
        <v>1</v>
      </c>
      <c r="I95" s="129" t="s">
        <v>69</v>
      </c>
      <c r="J95" s="129" t="s">
        <v>69</v>
      </c>
      <c r="K95" s="129" t="s">
        <v>69</v>
      </c>
      <c r="L95" s="129" t="s">
        <v>69</v>
      </c>
      <c r="N95" s="95"/>
      <c r="O95" s="91" t="s">
        <v>269</v>
      </c>
      <c r="Q95" s="283">
        <f>SUMIF(P78:P94,"貸",Q78:Q94)-SUMIF(P78:P94,"借",Q78:Q94)</f>
        <v>103000</v>
      </c>
      <c r="R95" s="283">
        <f>SUMIF(P78:P94,"貸",R78:R94)-SUMIF(P78:P94,"借",R78:R94)</f>
        <v>103000</v>
      </c>
    </row>
    <row r="96" spans="1:18" ht="17" hidden="1" customHeight="1">
      <c r="A96" s="187"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3"/>
      <c r="R96" s="283"/>
    </row>
    <row r="97" spans="1:18" ht="17" customHeight="1">
      <c r="A97" s="187"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270</v>
      </c>
      <c r="Q97" s="283"/>
      <c r="R97" s="283"/>
    </row>
    <row r="98" spans="1:18" ht="17" customHeight="1">
      <c r="A98" s="187" t="s">
        <v>98</v>
      </c>
      <c r="B98" s="172" t="s">
        <v>138</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275</v>
      </c>
      <c r="Q98" s="283"/>
      <c r="R98" s="283"/>
    </row>
    <row r="99" spans="1:18">
      <c r="A99" s="187">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6">
        <v>5101</v>
      </c>
      <c r="N99" s="170" t="s">
        <v>76</v>
      </c>
      <c r="O99" s="197" t="s">
        <v>276</v>
      </c>
      <c r="P99" s="170" t="s">
        <v>11</v>
      </c>
      <c r="Q99" s="283">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3">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7"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6">
        <v>5102</v>
      </c>
      <c r="N100" s="170"/>
      <c r="O100" s="197" t="s">
        <v>277</v>
      </c>
      <c r="P100" s="170" t="s">
        <v>11</v>
      </c>
      <c r="Q100" s="283">
        <f t="shared" si="123"/>
        <v>0</v>
      </c>
      <c r="R100" s="283">
        <f t="shared" si="124"/>
        <v>0</v>
      </c>
    </row>
    <row r="101" spans="1:18">
      <c r="A101" s="187">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6">
        <v>5103</v>
      </c>
      <c r="N101" s="170" t="s">
        <v>76</v>
      </c>
      <c r="O101" s="197" t="s">
        <v>25</v>
      </c>
      <c r="P101" s="170" t="s">
        <v>11</v>
      </c>
      <c r="Q101" s="283">
        <f t="shared" si="123"/>
        <v>0</v>
      </c>
      <c r="R101" s="283">
        <f t="shared" si="124"/>
        <v>0</v>
      </c>
    </row>
    <row r="102" spans="1:18">
      <c r="A102" s="187"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6">
        <v>5104</v>
      </c>
      <c r="N102" s="170"/>
      <c r="O102" s="197" t="s">
        <v>278</v>
      </c>
      <c r="P102" s="170" t="s">
        <v>11</v>
      </c>
      <c r="Q102" s="283">
        <f t="shared" si="123"/>
        <v>0</v>
      </c>
      <c r="R102" s="283">
        <f t="shared" si="124"/>
        <v>0</v>
      </c>
    </row>
    <row r="103" spans="1:18">
      <c r="A103" s="187"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6">
        <v>5105</v>
      </c>
      <c r="N103" s="170"/>
      <c r="O103" s="197" t="s">
        <v>279</v>
      </c>
      <c r="P103" s="170" t="s">
        <v>11</v>
      </c>
      <c r="Q103" s="283">
        <f t="shared" si="123"/>
        <v>0</v>
      </c>
      <c r="R103" s="283">
        <f t="shared" si="124"/>
        <v>0</v>
      </c>
    </row>
    <row r="104" spans="1:18">
      <c r="A104" s="187"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6">
        <v>5106</v>
      </c>
      <c r="N104" s="170"/>
      <c r="O104" s="197" t="s">
        <v>280</v>
      </c>
      <c r="P104" s="170" t="s">
        <v>11</v>
      </c>
      <c r="Q104" s="283">
        <f t="shared" si="123"/>
        <v>0</v>
      </c>
      <c r="R104" s="283">
        <f t="shared" si="124"/>
        <v>0</v>
      </c>
    </row>
    <row r="105" spans="1:18">
      <c r="A105" s="187"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6">
        <v>5121</v>
      </c>
      <c r="N105" s="170"/>
      <c r="O105" s="197" t="s">
        <v>281</v>
      </c>
      <c r="P105" s="170" t="s">
        <v>11</v>
      </c>
      <c r="Q105" s="283">
        <f t="shared" si="123"/>
        <v>0</v>
      </c>
      <c r="R105" s="283">
        <f t="shared" si="124"/>
        <v>0</v>
      </c>
    </row>
    <row r="106" spans="1:18">
      <c r="A106" s="187"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6">
        <v>5122</v>
      </c>
      <c r="N106" s="170"/>
      <c r="O106" s="197" t="s">
        <v>282</v>
      </c>
      <c r="P106" s="170" t="s">
        <v>11</v>
      </c>
      <c r="Q106" s="283">
        <f t="shared" si="123"/>
        <v>0</v>
      </c>
      <c r="R106" s="283">
        <f t="shared" si="124"/>
        <v>0</v>
      </c>
    </row>
    <row r="107" spans="1:18">
      <c r="A107" s="187"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6">
        <v>5123</v>
      </c>
      <c r="N107" s="170"/>
      <c r="O107" s="197" t="s">
        <v>283</v>
      </c>
      <c r="P107" s="170" t="s">
        <v>11</v>
      </c>
      <c r="Q107" s="283">
        <f t="shared" si="123"/>
        <v>0</v>
      </c>
      <c r="R107" s="283">
        <f t="shared" si="124"/>
        <v>0</v>
      </c>
    </row>
    <row r="108" spans="1:18">
      <c r="A108" s="187"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6">
        <v>5131</v>
      </c>
      <c r="N108" s="170"/>
      <c r="O108" s="197" t="s">
        <v>284</v>
      </c>
      <c r="P108" s="170" t="s">
        <v>11</v>
      </c>
      <c r="Q108" s="283">
        <f t="shared" si="123"/>
        <v>0</v>
      </c>
      <c r="R108" s="283">
        <f t="shared" si="124"/>
        <v>0</v>
      </c>
    </row>
    <row r="109" spans="1:18" ht="17" customHeight="1">
      <c r="A109" s="187" t="s">
        <v>98</v>
      </c>
      <c r="B109" s="172" t="s">
        <v>138</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285</v>
      </c>
      <c r="Q109" s="283">
        <f>SUMIF(P99:P108,"借",Q99:Q108)-SUMIF(P99:P108,"貸",Q99:Q108)</f>
        <v>0</v>
      </c>
      <c r="R109" s="283">
        <f>SUMIF(P99:P108,"借",R99:R108)-SUMIF(P99:P108,"貸",R99:R108)</f>
        <v>0</v>
      </c>
    </row>
    <row r="110" spans="1:18" ht="17" hidden="1" customHeight="1">
      <c r="A110" s="187"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3"/>
      <c r="R110" s="283"/>
    </row>
    <row r="111" spans="1:18" ht="17" customHeight="1">
      <c r="A111" s="187"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286</v>
      </c>
      <c r="Q111" s="283"/>
      <c r="R111" s="283"/>
    </row>
    <row r="112" spans="1:18">
      <c r="A112" s="187">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6">
        <v>5201</v>
      </c>
      <c r="N112" s="170" t="s">
        <v>76</v>
      </c>
      <c r="O112" s="197" t="s">
        <v>288</v>
      </c>
      <c r="P112" s="170" t="s">
        <v>11</v>
      </c>
      <c r="Q112" s="283">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3">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7">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6">
        <v>5202</v>
      </c>
      <c r="N113" s="170" t="s">
        <v>76</v>
      </c>
      <c r="O113" s="197" t="s">
        <v>289</v>
      </c>
      <c r="P113" s="170" t="s">
        <v>11</v>
      </c>
      <c r="Q113" s="283">
        <f t="shared" si="139"/>
        <v>0</v>
      </c>
      <c r="R113" s="283">
        <f t="shared" si="140"/>
        <v>0</v>
      </c>
    </row>
    <row r="114" spans="1:18">
      <c r="A114" s="187">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6">
        <v>5203</v>
      </c>
      <c r="N114" s="170" t="s">
        <v>76</v>
      </c>
      <c r="O114" s="197" t="s">
        <v>290</v>
      </c>
      <c r="P114" s="170" t="s">
        <v>11</v>
      </c>
      <c r="Q114" s="283">
        <f t="shared" si="139"/>
        <v>0</v>
      </c>
      <c r="R114" s="283">
        <f t="shared" si="140"/>
        <v>0</v>
      </c>
    </row>
    <row r="115" spans="1:18">
      <c r="A115" s="187">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6">
        <v>5204</v>
      </c>
      <c r="N115" s="170" t="s">
        <v>76</v>
      </c>
      <c r="O115" s="197" t="s">
        <v>291</v>
      </c>
      <c r="P115" s="170" t="s">
        <v>11</v>
      </c>
      <c r="Q115" s="283">
        <f t="shared" si="139"/>
        <v>0</v>
      </c>
      <c r="R115" s="283">
        <f t="shared" si="140"/>
        <v>0</v>
      </c>
    </row>
    <row r="116" spans="1:18">
      <c r="A116" s="187">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6">
        <v>5205</v>
      </c>
      <c r="N116" s="170" t="s">
        <v>76</v>
      </c>
      <c r="O116" s="197" t="s">
        <v>24</v>
      </c>
      <c r="P116" s="170" t="s">
        <v>11</v>
      </c>
      <c r="Q116" s="283">
        <f t="shared" si="139"/>
        <v>0</v>
      </c>
      <c r="R116" s="283">
        <f t="shared" si="140"/>
        <v>0</v>
      </c>
    </row>
    <row r="117" spans="1:18">
      <c r="A117" s="187"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6">
        <v>5206</v>
      </c>
      <c r="N117" s="170"/>
      <c r="O117" s="197" t="s">
        <v>292</v>
      </c>
      <c r="P117" s="170" t="s">
        <v>11</v>
      </c>
      <c r="Q117" s="283">
        <f t="shared" si="139"/>
        <v>0</v>
      </c>
      <c r="R117" s="283">
        <f t="shared" si="140"/>
        <v>0</v>
      </c>
    </row>
    <row r="118" spans="1:18">
      <c r="A118" s="187">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6">
        <v>5207</v>
      </c>
      <c r="N118" s="170" t="s">
        <v>76</v>
      </c>
      <c r="O118" s="197" t="s">
        <v>293</v>
      </c>
      <c r="P118" s="170" t="s">
        <v>11</v>
      </c>
      <c r="Q118" s="283">
        <f t="shared" si="139"/>
        <v>0</v>
      </c>
      <c r="R118" s="283">
        <f t="shared" si="140"/>
        <v>0</v>
      </c>
    </row>
    <row r="119" spans="1:18">
      <c r="A119" s="187"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6">
        <v>5208</v>
      </c>
      <c r="N119" s="170"/>
      <c r="O119" s="197" t="s">
        <v>294</v>
      </c>
      <c r="P119" s="170" t="s">
        <v>11</v>
      </c>
      <c r="Q119" s="283">
        <f t="shared" si="139"/>
        <v>0</v>
      </c>
      <c r="R119" s="283">
        <f t="shared" si="140"/>
        <v>0</v>
      </c>
    </row>
    <row r="120" spans="1:18">
      <c r="A120" s="187"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6">
        <v>5209</v>
      </c>
      <c r="N120" s="170"/>
      <c r="O120" s="197" t="s">
        <v>295</v>
      </c>
      <c r="P120" s="170" t="s">
        <v>11</v>
      </c>
      <c r="Q120" s="283">
        <f t="shared" si="139"/>
        <v>0</v>
      </c>
      <c r="R120" s="283">
        <f t="shared" si="140"/>
        <v>0</v>
      </c>
    </row>
    <row r="121" spans="1:18">
      <c r="A121" s="187"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6">
        <v>5210</v>
      </c>
      <c r="N121" s="170"/>
      <c r="O121" s="197" t="s">
        <v>296</v>
      </c>
      <c r="P121" s="170" t="s">
        <v>11</v>
      </c>
      <c r="Q121" s="283">
        <f t="shared" si="139"/>
        <v>0</v>
      </c>
      <c r="R121" s="283">
        <f t="shared" si="140"/>
        <v>0</v>
      </c>
    </row>
    <row r="122" spans="1:18">
      <c r="A122" s="187"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6">
        <v>5211</v>
      </c>
      <c r="N122" s="170"/>
      <c r="O122" s="197" t="s">
        <v>297</v>
      </c>
      <c r="P122" s="170" t="s">
        <v>11</v>
      </c>
      <c r="Q122" s="283">
        <f t="shared" si="139"/>
        <v>0</v>
      </c>
      <c r="R122" s="283">
        <f t="shared" si="140"/>
        <v>0</v>
      </c>
    </row>
    <row r="123" spans="1:18">
      <c r="A123" s="187"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6">
        <v>5212</v>
      </c>
      <c r="N123" s="170"/>
      <c r="O123" s="197" t="s">
        <v>298</v>
      </c>
      <c r="P123" s="170" t="s">
        <v>11</v>
      </c>
      <c r="Q123" s="283">
        <f t="shared" si="139"/>
        <v>0</v>
      </c>
      <c r="R123" s="283">
        <f t="shared" si="140"/>
        <v>0</v>
      </c>
    </row>
    <row r="124" spans="1:18" ht="17" customHeight="1">
      <c r="A124" s="187"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287</v>
      </c>
      <c r="Q124" s="283">
        <f>SUMIF(P112:P123,"借",Q112:Q123)-SUMIF(P112:P123,"貸",Q112:Q123)</f>
        <v>0</v>
      </c>
      <c r="R124" s="283">
        <f>SUMIF(P112:P123,"借",R112:R123)-SUMIF(P112:P123,"貸",R112:R123)</f>
        <v>0</v>
      </c>
    </row>
    <row r="125" spans="1:18" ht="17" hidden="1" customHeight="1">
      <c r="A125" s="187"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3"/>
      <c r="R125" s="283"/>
    </row>
    <row r="126" spans="1:18" ht="17" customHeight="1">
      <c r="A126" s="187"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299</v>
      </c>
      <c r="Q126" s="283"/>
      <c r="R126" s="283"/>
    </row>
    <row r="127" spans="1:18">
      <c r="A127" s="187">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6">
        <v>5301</v>
      </c>
      <c r="N127" s="170" t="s">
        <v>76</v>
      </c>
      <c r="O127" s="197" t="s">
        <v>301</v>
      </c>
      <c r="P127" s="170" t="s">
        <v>11</v>
      </c>
      <c r="Q127" s="283">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3">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7"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6">
        <v>5302</v>
      </c>
      <c r="N128" s="170"/>
      <c r="O128" s="197" t="s">
        <v>302</v>
      </c>
      <c r="P128" s="170" t="s">
        <v>11</v>
      </c>
      <c r="Q128" s="283">
        <f t="shared" si="156"/>
        <v>0</v>
      </c>
      <c r="R128" s="283">
        <f t="shared" si="157"/>
        <v>0</v>
      </c>
    </row>
    <row r="129" spans="1:18">
      <c r="A129" s="187">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6">
        <v>5303</v>
      </c>
      <c r="N129" s="170" t="s">
        <v>76</v>
      </c>
      <c r="O129" s="197" t="s">
        <v>303</v>
      </c>
      <c r="P129" s="170" t="s">
        <v>11</v>
      </c>
      <c r="Q129" s="283">
        <f t="shared" si="156"/>
        <v>0</v>
      </c>
      <c r="R129" s="283">
        <f t="shared" si="157"/>
        <v>0</v>
      </c>
    </row>
    <row r="130" spans="1:18">
      <c r="A130" s="187"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6">
        <v>5304</v>
      </c>
      <c r="N130" s="170"/>
      <c r="O130" s="197" t="s">
        <v>304</v>
      </c>
      <c r="P130" s="170" t="s">
        <v>11</v>
      </c>
      <c r="Q130" s="283">
        <f t="shared" si="156"/>
        <v>0</v>
      </c>
      <c r="R130" s="283">
        <f t="shared" si="157"/>
        <v>0</v>
      </c>
    </row>
    <row r="131" spans="1:18">
      <c r="A131" s="187"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6">
        <v>5305</v>
      </c>
      <c r="N131" s="170"/>
      <c r="O131" s="197" t="s">
        <v>305</v>
      </c>
      <c r="P131" s="170" t="s">
        <v>11</v>
      </c>
      <c r="Q131" s="283">
        <f t="shared" si="156"/>
        <v>0</v>
      </c>
      <c r="R131" s="283">
        <f t="shared" si="157"/>
        <v>0</v>
      </c>
    </row>
    <row r="132" spans="1:18">
      <c r="A132" s="187"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6">
        <v>5306</v>
      </c>
      <c r="N132" s="170"/>
      <c r="O132" s="197" t="s">
        <v>312</v>
      </c>
      <c r="P132" s="170" t="s">
        <v>11</v>
      </c>
      <c r="Q132" s="283">
        <f t="shared" si="156"/>
        <v>0</v>
      </c>
      <c r="R132" s="283">
        <f t="shared" si="157"/>
        <v>0</v>
      </c>
    </row>
    <row r="133" spans="1:18">
      <c r="A133" s="187"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6">
        <v>5307</v>
      </c>
      <c r="N133" s="170"/>
      <c r="O133" s="197" t="s">
        <v>306</v>
      </c>
      <c r="P133" s="170" t="s">
        <v>11</v>
      </c>
      <c r="Q133" s="283">
        <f t="shared" si="156"/>
        <v>0</v>
      </c>
      <c r="R133" s="283">
        <f t="shared" si="157"/>
        <v>0</v>
      </c>
    </row>
    <row r="134" spans="1:18">
      <c r="A134" s="187"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6">
        <v>5308</v>
      </c>
      <c r="N134" s="170"/>
      <c r="O134" s="197" t="s">
        <v>307</v>
      </c>
      <c r="P134" s="170" t="s">
        <v>11</v>
      </c>
      <c r="Q134" s="283">
        <f t="shared" si="156"/>
        <v>0</v>
      </c>
      <c r="R134" s="283">
        <f t="shared" si="157"/>
        <v>0</v>
      </c>
    </row>
    <row r="135" spans="1:18">
      <c r="A135" s="187"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6">
        <v>5309</v>
      </c>
      <c r="N135" s="170"/>
      <c r="O135" s="197" t="s">
        <v>308</v>
      </c>
      <c r="P135" s="170" t="s">
        <v>11</v>
      </c>
      <c r="Q135" s="283">
        <f t="shared" si="156"/>
        <v>0</v>
      </c>
      <c r="R135" s="283">
        <f t="shared" si="157"/>
        <v>0</v>
      </c>
    </row>
    <row r="136" spans="1:18">
      <c r="A136" s="187"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6">
        <v>5310</v>
      </c>
      <c r="N136" s="170"/>
      <c r="O136" s="197" t="s">
        <v>309</v>
      </c>
      <c r="P136" s="170" t="s">
        <v>11</v>
      </c>
      <c r="Q136" s="283">
        <f t="shared" si="156"/>
        <v>0</v>
      </c>
      <c r="R136" s="283">
        <f t="shared" si="157"/>
        <v>0</v>
      </c>
    </row>
    <row r="137" spans="1:18">
      <c r="A137" s="187"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6">
        <v>5311</v>
      </c>
      <c r="N137" s="170"/>
      <c r="O137" s="197" t="s">
        <v>310</v>
      </c>
      <c r="P137" s="170" t="s">
        <v>11</v>
      </c>
      <c r="Q137" s="283">
        <f t="shared" si="156"/>
        <v>0</v>
      </c>
      <c r="R137" s="283">
        <f t="shared" si="157"/>
        <v>0</v>
      </c>
    </row>
    <row r="138" spans="1:18">
      <c r="A138" s="187">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6">
        <v>5312</v>
      </c>
      <c r="N138" s="170" t="s">
        <v>76</v>
      </c>
      <c r="O138" s="197" t="s">
        <v>311</v>
      </c>
      <c r="P138" s="170" t="s">
        <v>11</v>
      </c>
      <c r="Q138" s="283">
        <f t="shared" si="156"/>
        <v>0</v>
      </c>
      <c r="R138" s="283">
        <f t="shared" si="157"/>
        <v>0</v>
      </c>
    </row>
    <row r="139" spans="1:18" ht="17" customHeight="1">
      <c r="A139" s="187"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300</v>
      </c>
      <c r="Q139" s="283">
        <f>SUMIF(P127:P138,"借",Q127:Q138)-SUMIF(P127:P138,"貸",Q127:Q138)</f>
        <v>0</v>
      </c>
      <c r="R139" s="283">
        <f>SUMIF(P127:P138,"借",R127:R138)-SUMIF(P127:P138,"貸",R127:R138)</f>
        <v>0</v>
      </c>
    </row>
    <row r="140" spans="1:18" ht="17" hidden="1" customHeight="1">
      <c r="A140" s="187"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3"/>
      <c r="R140" s="283"/>
    </row>
    <row r="141" spans="1:18" ht="17" customHeight="1">
      <c r="A141" s="187"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316</v>
      </c>
      <c r="Q141" s="283"/>
      <c r="R141" s="283"/>
    </row>
    <row r="142" spans="1:18">
      <c r="A142" s="187">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6">
        <v>5401</v>
      </c>
      <c r="N142" s="170" t="s">
        <v>76</v>
      </c>
      <c r="O142" s="197" t="s">
        <v>318</v>
      </c>
      <c r="P142" s="170" t="s">
        <v>11</v>
      </c>
      <c r="Q142" s="283">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3">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7"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6">
        <v>5402</v>
      </c>
      <c r="N143" s="170"/>
      <c r="O143" s="197" t="s">
        <v>319</v>
      </c>
      <c r="P143" s="170" t="s">
        <v>11</v>
      </c>
      <c r="Q143" s="283">
        <f t="shared" si="173"/>
        <v>0</v>
      </c>
      <c r="R143" s="283">
        <f t="shared" si="174"/>
        <v>0</v>
      </c>
    </row>
    <row r="144" spans="1:18">
      <c r="A144" s="187">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6">
        <v>5403</v>
      </c>
      <c r="N144" s="170" t="s">
        <v>76</v>
      </c>
      <c r="O144" s="197" t="s">
        <v>320</v>
      </c>
      <c r="P144" s="170" t="s">
        <v>11</v>
      </c>
      <c r="Q144" s="283">
        <f t="shared" si="173"/>
        <v>0</v>
      </c>
      <c r="R144" s="283">
        <f t="shared" si="174"/>
        <v>0</v>
      </c>
    </row>
    <row r="145" spans="1:18">
      <c r="A145" s="187"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6">
        <v>5404</v>
      </c>
      <c r="N145" s="170"/>
      <c r="O145" s="197" t="s">
        <v>321</v>
      </c>
      <c r="P145" s="170" t="s">
        <v>11</v>
      </c>
      <c r="Q145" s="283">
        <f t="shared" si="173"/>
        <v>0</v>
      </c>
      <c r="R145" s="283">
        <f t="shared" si="174"/>
        <v>0</v>
      </c>
    </row>
    <row r="146" spans="1:18">
      <c r="A146" s="187"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6">
        <v>5405</v>
      </c>
      <c r="N146" s="170"/>
      <c r="O146" s="197" t="s">
        <v>322</v>
      </c>
      <c r="P146" s="170" t="s">
        <v>11</v>
      </c>
      <c r="Q146" s="283">
        <f t="shared" si="173"/>
        <v>0</v>
      </c>
      <c r="R146" s="283">
        <f t="shared" si="174"/>
        <v>0</v>
      </c>
    </row>
    <row r="147" spans="1:18">
      <c r="A147" s="187">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6">
        <v>5407</v>
      </c>
      <c r="N147" s="170" t="s">
        <v>76</v>
      </c>
      <c r="O147" s="197" t="s">
        <v>323</v>
      </c>
      <c r="P147" s="170" t="s">
        <v>11</v>
      </c>
      <c r="Q147" s="283">
        <f t="shared" si="173"/>
        <v>0</v>
      </c>
      <c r="R147" s="283">
        <f t="shared" si="174"/>
        <v>0</v>
      </c>
    </row>
    <row r="148" spans="1:18">
      <c r="A148" s="187"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6">
        <v>5408</v>
      </c>
      <c r="N148" s="170"/>
      <c r="O148" s="197" t="s">
        <v>324</v>
      </c>
      <c r="P148" s="170" t="s">
        <v>11</v>
      </c>
      <c r="Q148" s="283">
        <f t="shared" si="173"/>
        <v>0</v>
      </c>
      <c r="R148" s="283">
        <f t="shared" si="174"/>
        <v>0</v>
      </c>
    </row>
    <row r="149" spans="1:18">
      <c r="A149" s="187"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6">
        <v>5409</v>
      </c>
      <c r="N149" s="170"/>
      <c r="O149" s="197" t="s">
        <v>325</v>
      </c>
      <c r="P149" s="170" t="s">
        <v>11</v>
      </c>
      <c r="Q149" s="283">
        <f t="shared" si="173"/>
        <v>0</v>
      </c>
      <c r="R149" s="283">
        <f t="shared" si="174"/>
        <v>0</v>
      </c>
    </row>
    <row r="150" spans="1:18" ht="17" customHeight="1">
      <c r="A150" s="187"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317</v>
      </c>
      <c r="Q150" s="283">
        <f>SUMIF(P142:P149,"借",Q142:Q149)-SUMIF(P142:P149,"貸",Q142:Q149)</f>
        <v>0</v>
      </c>
      <c r="R150" s="283">
        <f>SUMIF(P142:P149,"借",R142:R149)-SUMIF(P142:P149,"貸",R142:R149)</f>
        <v>0</v>
      </c>
    </row>
    <row r="151" spans="1:18" ht="17" hidden="1" customHeight="1">
      <c r="A151" s="187"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3"/>
      <c r="R151" s="283"/>
    </row>
    <row r="152" spans="1:18" ht="17" customHeight="1">
      <c r="A152" s="187"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314</v>
      </c>
      <c r="Q152" s="283"/>
      <c r="R152" s="283"/>
    </row>
    <row r="153" spans="1:18">
      <c r="A153" s="187"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6">
        <v>5801</v>
      </c>
      <c r="N153" s="170"/>
      <c r="O153" s="197" t="s">
        <v>313</v>
      </c>
      <c r="P153" s="170" t="s">
        <v>11</v>
      </c>
      <c r="Q153" s="283">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3">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7">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6">
        <v>5802</v>
      </c>
      <c r="N154" s="170" t="s">
        <v>76</v>
      </c>
      <c r="O154" s="197" t="s">
        <v>326</v>
      </c>
      <c r="P154" s="170" t="s">
        <v>11</v>
      </c>
      <c r="Q154" s="283">
        <f t="shared" si="184"/>
        <v>0</v>
      </c>
      <c r="R154" s="283">
        <f t="shared" si="185"/>
        <v>0</v>
      </c>
    </row>
    <row r="155" spans="1:18">
      <c r="A155" s="187">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6">
        <v>5803</v>
      </c>
      <c r="N155" s="170" t="s">
        <v>76</v>
      </c>
      <c r="O155" s="197" t="s">
        <v>327</v>
      </c>
      <c r="P155" s="170" t="s">
        <v>11</v>
      </c>
      <c r="Q155" s="283">
        <f t="shared" si="184"/>
        <v>0</v>
      </c>
      <c r="R155" s="283">
        <f t="shared" si="185"/>
        <v>0</v>
      </c>
    </row>
    <row r="156" spans="1:18">
      <c r="A156" s="187">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6">
        <v>5804</v>
      </c>
      <c r="N156" s="170" t="s">
        <v>76</v>
      </c>
      <c r="O156" s="197" t="s">
        <v>328</v>
      </c>
      <c r="P156" s="170" t="s">
        <v>11</v>
      </c>
      <c r="Q156" s="283">
        <f t="shared" si="184"/>
        <v>15000</v>
      </c>
      <c r="R156" s="283">
        <f t="shared" si="185"/>
        <v>15000</v>
      </c>
    </row>
    <row r="157" spans="1:18">
      <c r="A157" s="187">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6">
        <v>5805</v>
      </c>
      <c r="N157" s="170" t="s">
        <v>76</v>
      </c>
      <c r="O157" s="197" t="s">
        <v>329</v>
      </c>
      <c r="P157" s="170" t="s">
        <v>11</v>
      </c>
      <c r="Q157" s="283">
        <f t="shared" si="184"/>
        <v>0</v>
      </c>
      <c r="R157" s="283">
        <f t="shared" si="185"/>
        <v>0</v>
      </c>
    </row>
    <row r="158" spans="1:18">
      <c r="A158" s="187">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6">
        <v>5806</v>
      </c>
      <c r="N158" s="170" t="s">
        <v>76</v>
      </c>
      <c r="O158" s="197" t="s">
        <v>330</v>
      </c>
      <c r="P158" s="170" t="s">
        <v>11</v>
      </c>
      <c r="Q158" s="283">
        <f t="shared" si="184"/>
        <v>0</v>
      </c>
      <c r="R158" s="283">
        <f t="shared" si="185"/>
        <v>0</v>
      </c>
    </row>
    <row r="159" spans="1:18">
      <c r="A159" s="187">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6">
        <v>5807</v>
      </c>
      <c r="N159" s="170" t="s">
        <v>76</v>
      </c>
      <c r="O159" s="197" t="s">
        <v>331</v>
      </c>
      <c r="P159" s="170" t="s">
        <v>11</v>
      </c>
      <c r="Q159" s="283">
        <f t="shared" si="184"/>
        <v>0</v>
      </c>
      <c r="R159" s="283">
        <f t="shared" si="185"/>
        <v>0</v>
      </c>
    </row>
    <row r="160" spans="1:18">
      <c r="A160" s="187"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6">
        <v>5808</v>
      </c>
      <c r="N160" s="170"/>
      <c r="O160" s="197" t="s">
        <v>333</v>
      </c>
      <c r="P160" s="170" t="s">
        <v>11</v>
      </c>
      <c r="Q160" s="283">
        <f t="shared" si="184"/>
        <v>0</v>
      </c>
      <c r="R160" s="283">
        <f t="shared" si="185"/>
        <v>0</v>
      </c>
    </row>
    <row r="161" spans="1:18">
      <c r="A161" s="187"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6">
        <v>5809</v>
      </c>
      <c r="N161" s="170"/>
      <c r="O161" s="197" t="s">
        <v>334</v>
      </c>
      <c r="P161" s="170" t="s">
        <v>11</v>
      </c>
      <c r="Q161" s="283">
        <f t="shared" si="184"/>
        <v>0</v>
      </c>
      <c r="R161" s="283">
        <f t="shared" si="185"/>
        <v>0</v>
      </c>
    </row>
    <row r="162" spans="1:18">
      <c r="A162" s="187"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6">
        <v>5810</v>
      </c>
      <c r="N162" s="170"/>
      <c r="O162" s="197" t="s">
        <v>334</v>
      </c>
      <c r="P162" s="170" t="s">
        <v>11</v>
      </c>
      <c r="Q162" s="283">
        <f t="shared" si="184"/>
        <v>0</v>
      </c>
      <c r="R162" s="283">
        <f t="shared" si="185"/>
        <v>0</v>
      </c>
    </row>
    <row r="163" spans="1:18" ht="17" customHeight="1">
      <c r="A163" s="187"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315</v>
      </c>
      <c r="Q163" s="283">
        <f>SUMIF(P153:P162,"借",Q153:Q162)-SUMIF(P153:P162,"貸",Q153:Q162)</f>
        <v>15000</v>
      </c>
      <c r="R163" s="283">
        <f>SUMIF(P153:P162,"借",R153:R162)-SUMIF(P153:P162,"貸",R153:R162)</f>
        <v>15000</v>
      </c>
    </row>
    <row r="164" spans="1:18" ht="17" hidden="1" customHeight="1">
      <c r="A164" s="187"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3"/>
      <c r="R164" s="283"/>
    </row>
    <row r="165" spans="1:18" ht="17" customHeight="1">
      <c r="A165" s="187"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332</v>
      </c>
      <c r="Q165" s="283">
        <f>Q109+Q124+Q139+Q150+Q163</f>
        <v>15000</v>
      </c>
      <c r="R165" s="283">
        <f>R109+R124+R139+R150+R163</f>
        <v>15000</v>
      </c>
    </row>
    <row r="166" spans="1:18" ht="17" hidden="1" customHeight="1">
      <c r="A166" s="187"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3"/>
      <c r="R166" s="283"/>
    </row>
    <row r="167" spans="1:18">
      <c r="A167" s="187" t="s">
        <v>98</v>
      </c>
      <c r="B167" s="172" t="s">
        <v>138</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249</v>
      </c>
      <c r="Q167" s="283">
        <f>Q95-Q165</f>
        <v>88000</v>
      </c>
      <c r="R167" s="283">
        <f>R95-R165</f>
        <v>88000</v>
      </c>
    </row>
  </sheetData>
  <sheetProtection sheet="1" objects="1" scenarios="1"/>
  <phoneticPr fontId="2" type="noConversion"/>
  <conditionalFormatting sqref="M14:M21">
    <cfRule type="duplicateValues" dxfId="21" priority="199"/>
  </conditionalFormatting>
  <conditionalFormatting sqref="M25:M35">
    <cfRule type="duplicateValues" dxfId="20" priority="6"/>
  </conditionalFormatting>
  <conditionalFormatting sqref="M58:M59">
    <cfRule type="duplicateValues" dxfId="19" priority="5"/>
  </conditionalFormatting>
  <conditionalFormatting sqref="M70:M73 M63:M64 M45:M54 M39:M40 M99:M108 M78:M94 M4:M12">
    <cfRule type="duplicateValues" dxfId="18" priority="196"/>
  </conditionalFormatting>
  <conditionalFormatting sqref="M112:M123">
    <cfRule type="duplicateValues" dxfId="17" priority="171"/>
  </conditionalFormatting>
  <conditionalFormatting sqref="M127:M138">
    <cfRule type="duplicateValues" dxfId="16" priority="183"/>
  </conditionalFormatting>
  <conditionalFormatting sqref="M142:M149">
    <cfRule type="duplicateValues" dxfId="15" priority="195"/>
  </conditionalFormatting>
  <conditionalFormatting sqref="M153:M162">
    <cfRule type="duplicateValues" dxfId="14"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4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0" t="s">
        <v>472</v>
      </c>
    </row>
    <row r="2" spans="2:8" ht="19.5">
      <c r="B2" s="315" t="str">
        <f>公司名稱</f>
        <v>社團法人OO協會</v>
      </c>
      <c r="C2" s="313"/>
      <c r="D2" s="313"/>
      <c r="E2" s="313"/>
      <c r="F2" s="313"/>
    </row>
    <row r="3" spans="2:8">
      <c r="B3" s="316" t="s">
        <v>462</v>
      </c>
      <c r="C3" s="314"/>
      <c r="D3" s="314"/>
      <c r="E3" s="314"/>
      <c r="F3" s="314"/>
    </row>
    <row r="4" spans="2:8">
      <c r="B4" s="316" t="str">
        <f>年度&amp;"年1月1日~"&amp;TEXT(資產負債表日,"M月D日")</f>
        <v>2025年1月1日~12月31日</v>
      </c>
      <c r="C4" s="314"/>
      <c r="D4" s="314"/>
      <c r="E4" s="314"/>
      <c r="F4" s="314"/>
    </row>
    <row r="5" spans="2:8" ht="17.5" thickBot="1">
      <c r="B5" s="327"/>
      <c r="C5" s="327"/>
      <c r="D5" s="327"/>
      <c r="E5" s="327"/>
      <c r="F5" s="328" t="str">
        <f>日記簿!N4</f>
        <v>幣別：新台幣</v>
      </c>
    </row>
    <row r="6" spans="2:8" ht="17.5" thickBot="1"/>
    <row r="7" spans="2:8" ht="25" customHeight="1">
      <c r="B7" s="329" t="s">
        <v>463</v>
      </c>
      <c r="C7" s="330"/>
      <c r="D7" s="331"/>
      <c r="E7" s="331" t="s">
        <v>464</v>
      </c>
      <c r="F7" s="332"/>
    </row>
    <row r="8" spans="2:8" ht="25" customHeight="1">
      <c r="B8" s="333" t="s">
        <v>465</v>
      </c>
      <c r="C8" s="324"/>
      <c r="D8" s="325" t="s">
        <v>466</v>
      </c>
      <c r="E8" s="325" t="s">
        <v>465</v>
      </c>
      <c r="F8" s="334" t="s">
        <v>466</v>
      </c>
    </row>
    <row r="9" spans="2:8" ht="25" customHeight="1">
      <c r="B9" s="333" t="s">
        <v>467</v>
      </c>
      <c r="C9" s="324"/>
      <c r="D9" s="326">
        <f>SUMIF(傳票現流,"期初餘額",傳票借方)</f>
        <v>1310000</v>
      </c>
      <c r="E9" s="325" t="s">
        <v>470</v>
      </c>
      <c r="F9" s="335">
        <f>D9+D10-F10</f>
        <v>15000</v>
      </c>
    </row>
    <row r="10" spans="2:8" ht="25" customHeight="1" thickBot="1">
      <c r="B10" s="349" t="s">
        <v>468</v>
      </c>
      <c r="C10" s="336"/>
      <c r="D10" s="337">
        <f>SUMIFS(F21:F36,E21:E36,"流入")</f>
        <v>103000</v>
      </c>
      <c r="E10" s="338" t="s">
        <v>471</v>
      </c>
      <c r="F10" s="339">
        <f>現金餘額</f>
        <v>1398000</v>
      </c>
    </row>
    <row r="11" spans="2:8" ht="25" customHeight="1" thickTop="1" thickBot="1">
      <c r="B11" s="350" t="s">
        <v>469</v>
      </c>
      <c r="C11" s="340"/>
      <c r="D11" s="341">
        <f>D9+D10</f>
        <v>1413000</v>
      </c>
      <c r="E11" s="342" t="s">
        <v>469</v>
      </c>
      <c r="F11" s="343">
        <f>F9+F10</f>
        <v>1413000</v>
      </c>
    </row>
    <row r="13" spans="2:8" ht="19.5">
      <c r="B13" s="315" t="str">
        <f>公司名稱</f>
        <v>社團法人OO協會</v>
      </c>
      <c r="C13" s="313"/>
      <c r="D13" s="313"/>
      <c r="E13" s="313"/>
      <c r="F13" s="313"/>
    </row>
    <row r="14" spans="2:8">
      <c r="B14" s="316" t="s">
        <v>408</v>
      </c>
      <c r="C14" s="314"/>
      <c r="D14" s="314"/>
      <c r="E14" s="314"/>
      <c r="F14" s="314"/>
    </row>
    <row r="15" spans="2:8">
      <c r="B15" s="316" t="str">
        <f>年度&amp;"年1月1日~"&amp;TEXT(資產負債表日,"M月D日")</f>
        <v>2025年1月1日~12月31日</v>
      </c>
      <c r="C15" s="314"/>
      <c r="D15" s="314"/>
      <c r="E15" s="314"/>
      <c r="F15" s="314"/>
    </row>
    <row r="16" spans="2:8" ht="17.5" thickBot="1">
      <c r="B16" s="327"/>
      <c r="C16" s="327"/>
      <c r="D16" s="327"/>
      <c r="E16" s="327"/>
      <c r="F16" s="328" t="str">
        <f>日記簿!N4</f>
        <v>幣別：新台幣</v>
      </c>
    </row>
    <row r="18" spans="2:6" ht="24" customHeight="1">
      <c r="B18" s="23" t="s">
        <v>407</v>
      </c>
      <c r="C18" s="28"/>
      <c r="D18" s="28"/>
      <c r="E18" s="321" t="s">
        <v>415</v>
      </c>
      <c r="F18" s="30"/>
    </row>
    <row r="19" spans="2:6" hidden="1">
      <c r="B19" s="23"/>
      <c r="C19" s="28" t="s">
        <v>481</v>
      </c>
      <c r="D19" s="28"/>
      <c r="E19" s="321"/>
      <c r="F19" s="30"/>
    </row>
    <row r="20" spans="2:6" hidden="1">
      <c r="B20" s="23"/>
      <c r="C20" s="28" t="s">
        <v>483</v>
      </c>
      <c r="D20" s="28"/>
      <c r="E20" s="321"/>
      <c r="F20" s="30"/>
    </row>
    <row r="21" spans="2:6">
      <c r="C21" s="365" t="s">
        <v>419</v>
      </c>
      <c r="D21" s="366"/>
      <c r="E21" s="322" t="s">
        <v>414</v>
      </c>
      <c r="F21" s="311">
        <f>IF(E21="流入",SUMIFS(傳票借方,傳票日期,"&lt;="&amp;資產負債表日,傳票現流,C21),-SUMIFS(傳票貸方,傳票日期,"&lt;="&amp;資產負債表日,傳票現流,C21))</f>
        <v>103000</v>
      </c>
    </row>
    <row r="22" spans="2:6">
      <c r="C22" s="365" t="s">
        <v>402</v>
      </c>
      <c r="D22" s="366"/>
      <c r="E22" s="322" t="s">
        <v>484</v>
      </c>
      <c r="F22" s="311">
        <f>F25-F21-F23+F24</f>
        <v>-15000</v>
      </c>
    </row>
    <row r="23" spans="2:6">
      <c r="C23" s="365" t="s">
        <v>266</v>
      </c>
      <c r="D23" s="366"/>
      <c r="E23" s="322" t="s">
        <v>414</v>
      </c>
      <c r="F23" s="311">
        <f>IF(E23="流入",SUMIFS(傳票借方,傳票日期,"&lt;="&amp;資產負債表日,傳票現流,C23),-SUMIFS(傳票貸方,傳票日期,"&lt;="&amp;資產負債表日,傳票現流,C23))</f>
        <v>0</v>
      </c>
    </row>
    <row r="24" spans="2:6">
      <c r="C24" s="365" t="s">
        <v>316</v>
      </c>
      <c r="D24" s="366"/>
      <c r="E24" s="322" t="s">
        <v>484</v>
      </c>
      <c r="F24" s="311">
        <f>IF(E24="流入",SUMIFS(傳票借方,傳票日期,"&lt;="&amp;資產負債表日,傳票現流,C24),-SUMIFS(傳票貸方,傳票日期,"&lt;="&amp;資產負債表日,傳票現流,C24))</f>
        <v>0</v>
      </c>
    </row>
    <row r="25" spans="2:6" ht="25" customHeight="1">
      <c r="B25" s="310" t="s">
        <v>409</v>
      </c>
      <c r="E25" s="323"/>
      <c r="F25" s="312">
        <f>F38-F36-F30</f>
        <v>88000</v>
      </c>
    </row>
    <row r="26" spans="2:6">
      <c r="B26" s="310" t="s">
        <v>410</v>
      </c>
      <c r="E26" s="323"/>
      <c r="F26" s="311"/>
    </row>
    <row r="27" spans="2:6">
      <c r="C27" s="365" t="s">
        <v>405</v>
      </c>
      <c r="D27" s="365"/>
      <c r="E27" s="322" t="s">
        <v>484</v>
      </c>
      <c r="F27" s="311">
        <f>IF(E27="流入",SUMIFS(傳票借方,傳票日期,"&lt;="&amp;資產負債表日,傳票現流,C27),-SUMIFS(傳票貸方,傳票日期,"&lt;="&amp;資產負債表日,傳票現流,C27))</f>
        <v>0</v>
      </c>
    </row>
    <row r="28" spans="2:6">
      <c r="C28" s="365" t="s">
        <v>422</v>
      </c>
      <c r="D28" s="365"/>
      <c r="E28" s="322" t="s">
        <v>485</v>
      </c>
      <c r="F28" s="311">
        <f>IF(E28="流入",SUMIFS(傳票借方,傳票日期,"&lt;="&amp;資產負債表日,傳票現流,C28),-SUMIFS(傳票貸方,傳票日期,"&lt;="&amp;資產負債表日,傳票現流,C28))</f>
        <v>0</v>
      </c>
    </row>
    <row r="29" spans="2:6">
      <c r="C29" s="365" t="s">
        <v>404</v>
      </c>
      <c r="D29" s="365"/>
      <c r="E29" s="322" t="s">
        <v>485</v>
      </c>
      <c r="F29" s="311">
        <f>IF(E29="流入",SUMIFS(傳票借方,傳票日期,"&lt;="&amp;資產負債表日,傳票現流,C29),-SUMIFS(傳票貸方,傳票日期,"&lt;="&amp;資產負債表日,傳票現流,C29))</f>
        <v>0</v>
      </c>
    </row>
    <row r="30" spans="2:6" ht="25" customHeight="1">
      <c r="B30" s="310" t="s">
        <v>461</v>
      </c>
      <c r="E30" s="323"/>
      <c r="F30" s="312">
        <f>SUM(F27:F29)</f>
        <v>0</v>
      </c>
    </row>
    <row r="31" spans="2:6">
      <c r="B31" s="310" t="s">
        <v>411</v>
      </c>
      <c r="E31" s="323"/>
      <c r="F31" s="311"/>
    </row>
    <row r="32" spans="2:6">
      <c r="C32" s="365" t="s">
        <v>486</v>
      </c>
      <c r="D32" s="365"/>
      <c r="E32" s="322" t="s">
        <v>414</v>
      </c>
      <c r="F32" s="311">
        <f>IF(E32="流入",SUMIFS(傳票借方,傳票日期,"&lt;="&amp;資產負債表日,傳票現流,C32),-SUMIFS(傳票貸方,傳票日期,"&lt;="&amp;資產負債表日,傳票現流,C32))</f>
        <v>0</v>
      </c>
    </row>
    <row r="33" spans="2:6">
      <c r="C33" s="365" t="s">
        <v>406</v>
      </c>
      <c r="D33" s="365"/>
      <c r="E33" s="322" t="s">
        <v>485</v>
      </c>
      <c r="F33" s="311">
        <f>IF(E33="流入",SUMIFS(傳票借方,傳票日期,"&lt;="&amp;資產負債表日,傳票現流,C33),-SUMIFS(傳票貸方,傳票日期,"&lt;="&amp;資產負債表日,傳票現流,C33))</f>
        <v>0</v>
      </c>
    </row>
    <row r="34" spans="2:6">
      <c r="C34" s="365" t="s">
        <v>487</v>
      </c>
      <c r="D34" s="365"/>
      <c r="E34" s="322" t="s">
        <v>484</v>
      </c>
      <c r="F34" s="311">
        <f>IF(E34="流入",SUMIFS(傳票借方,傳票日期,"&lt;="&amp;資產負債表日,傳票現流,C34),-SUMIFS(傳票貸方,傳票日期,"&lt;="&amp;資產負債表日,傳票現流,C34))</f>
        <v>0</v>
      </c>
    </row>
    <row r="35" spans="2:6">
      <c r="C35" s="365" t="s">
        <v>403</v>
      </c>
      <c r="D35" s="365"/>
      <c r="E35" s="322" t="s">
        <v>484</v>
      </c>
      <c r="F35" s="311">
        <f>IF(E35="流入",SUMIFS(傳票借方,傳票日期,"&lt;="&amp;資產負債表日,傳票現流,C35),-SUMIFS(傳票貸方,傳票日期,"&lt;="&amp;資產負債表日,傳票現流,C35))</f>
        <v>0</v>
      </c>
    </row>
    <row r="36" spans="2:6">
      <c r="B36" s="310" t="s">
        <v>458</v>
      </c>
      <c r="E36" s="323"/>
      <c r="F36" s="312">
        <f>SUM(F32:F35)</f>
        <v>0</v>
      </c>
    </row>
    <row r="37" spans="2:6">
      <c r="E37" s="323"/>
    </row>
    <row r="38" spans="2:6">
      <c r="B38" s="310" t="s">
        <v>412</v>
      </c>
      <c r="F38" s="311">
        <f>F40-F39</f>
        <v>88000</v>
      </c>
    </row>
    <row r="39" spans="2:6">
      <c r="B39" s="310" t="s">
        <v>420</v>
      </c>
      <c r="F39" s="311">
        <f>SUMIF(傳票現流,"期初餘額",傳票借方)</f>
        <v>1310000</v>
      </c>
    </row>
    <row r="40" spans="2:6">
      <c r="B40" s="310" t="s">
        <v>421</v>
      </c>
      <c r="F40" s="319">
        <f>現金餘額</f>
        <v>1398000</v>
      </c>
    </row>
  </sheetData>
  <sheetProtection sheet="1" objects="1" scenarios="1"/>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4">
        <f>COUNTA(B5:B50)</f>
        <v>1</v>
      </c>
      <c r="F1" s="147"/>
    </row>
    <row r="2" spans="1:6" ht="17.5" thickBot="1"/>
    <row r="3" spans="1:6" ht="17.5" thickBot="1">
      <c r="B3" s="227" t="s">
        <v>155</v>
      </c>
      <c r="C3" s="228" t="s">
        <v>156</v>
      </c>
    </row>
    <row r="4" spans="1:6" hidden="1">
      <c r="B4" s="229" t="s">
        <v>157</v>
      </c>
      <c r="C4" s="230" t="s">
        <v>158</v>
      </c>
    </row>
    <row r="5" spans="1:6">
      <c r="B5" s="268" t="s">
        <v>274</v>
      </c>
      <c r="C5" s="271" t="s">
        <v>184</v>
      </c>
    </row>
    <row r="6" spans="1:6">
      <c r="B6" s="267"/>
      <c r="C6" s="271"/>
    </row>
    <row r="7" spans="1:6">
      <c r="B7" s="268"/>
      <c r="C7" s="271"/>
    </row>
    <row r="8" spans="1:6">
      <c r="B8" s="268"/>
      <c r="C8" s="271"/>
    </row>
    <row r="9" spans="1:6">
      <c r="B9" s="268"/>
      <c r="C9" s="271"/>
    </row>
    <row r="10" spans="1:6">
      <c r="B10" s="268"/>
      <c r="C10" s="271"/>
    </row>
    <row r="11" spans="1:6">
      <c r="B11" s="268"/>
      <c r="C11" s="271"/>
    </row>
    <row r="12" spans="1:6">
      <c r="B12" s="268"/>
      <c r="C12" s="271"/>
    </row>
    <row r="13" spans="1:6">
      <c r="B13" s="268"/>
      <c r="C13" s="271"/>
    </row>
    <row r="14" spans="1:6">
      <c r="B14" s="268"/>
      <c r="C14" s="271"/>
    </row>
    <row r="15" spans="1:6">
      <c r="B15" s="268"/>
      <c r="C15" s="271"/>
    </row>
    <row r="16" spans="1:6">
      <c r="B16" s="268"/>
      <c r="C16" s="271"/>
    </row>
    <row r="17" spans="2:3">
      <c r="B17" s="268"/>
      <c r="C17" s="271"/>
    </row>
    <row r="18" spans="2:3">
      <c r="B18" s="268"/>
      <c r="C18" s="271"/>
    </row>
    <row r="19" spans="2:3">
      <c r="B19" s="268"/>
      <c r="C19" s="271"/>
    </row>
    <row r="20" spans="2:3">
      <c r="B20" s="268"/>
      <c r="C20" s="271"/>
    </row>
    <row r="21" spans="2:3">
      <c r="B21" s="268"/>
      <c r="C21" s="271"/>
    </row>
    <row r="22" spans="2:3">
      <c r="B22" s="268"/>
      <c r="C22" s="271"/>
    </row>
    <row r="23" spans="2:3">
      <c r="B23" s="268"/>
      <c r="C23" s="271"/>
    </row>
    <row r="24" spans="2:3">
      <c r="B24" s="268"/>
      <c r="C24" s="271"/>
    </row>
    <row r="25" spans="2:3">
      <c r="B25" s="268"/>
      <c r="C25" s="271"/>
    </row>
    <row r="26" spans="2:3">
      <c r="B26" s="268"/>
      <c r="C26" s="271"/>
    </row>
    <row r="27" spans="2:3">
      <c r="B27" s="268"/>
      <c r="C27" s="271"/>
    </row>
    <row r="28" spans="2:3">
      <c r="B28" s="268"/>
      <c r="C28" s="271"/>
    </row>
    <row r="29" spans="2:3">
      <c r="B29" s="268"/>
      <c r="C29" s="271"/>
    </row>
    <row r="30" spans="2:3">
      <c r="B30" s="268"/>
      <c r="C30" s="271"/>
    </row>
    <row r="31" spans="2:3">
      <c r="B31" s="268"/>
      <c r="C31" s="271"/>
    </row>
    <row r="32" spans="2:3">
      <c r="B32" s="268"/>
      <c r="C32" s="271"/>
    </row>
    <row r="33" spans="2:3">
      <c r="B33" s="268"/>
      <c r="C33" s="271"/>
    </row>
    <row r="34" spans="2:3">
      <c r="B34" s="268"/>
      <c r="C34" s="271"/>
    </row>
    <row r="35" spans="2:3">
      <c r="B35" s="268"/>
      <c r="C35" s="271"/>
    </row>
    <row r="36" spans="2:3">
      <c r="B36" s="269"/>
      <c r="C36" s="272"/>
    </row>
    <row r="37" spans="2:3">
      <c r="B37" s="269"/>
      <c r="C37" s="272"/>
    </row>
    <row r="38" spans="2:3">
      <c r="B38" s="268"/>
      <c r="C38" s="271"/>
    </row>
    <row r="39" spans="2:3">
      <c r="B39" s="268"/>
      <c r="C39" s="271"/>
    </row>
    <row r="40" spans="2:3">
      <c r="B40" s="268"/>
      <c r="C40" s="271"/>
    </row>
    <row r="41" spans="2:3">
      <c r="B41" s="269"/>
      <c r="C41" s="272"/>
    </row>
    <row r="42" spans="2:3">
      <c r="B42" s="269"/>
      <c r="C42" s="272"/>
    </row>
    <row r="43" spans="2:3">
      <c r="B43" s="269"/>
      <c r="C43" s="272"/>
    </row>
    <row r="44" spans="2:3">
      <c r="B44" s="269"/>
      <c r="C44" s="272"/>
    </row>
    <row r="45" spans="2:3">
      <c r="B45" s="269"/>
      <c r="C45" s="272"/>
    </row>
    <row r="46" spans="2:3">
      <c r="B46" s="269"/>
      <c r="C46" s="272"/>
    </row>
    <row r="47" spans="2:3">
      <c r="B47" s="269"/>
      <c r="C47" s="272"/>
    </row>
    <row r="48" spans="2:3">
      <c r="B48" s="269"/>
      <c r="C48" s="272"/>
    </row>
    <row r="49" spans="2:3">
      <c r="B49" s="269"/>
      <c r="C49" s="272"/>
    </row>
    <row r="50" spans="2:3" ht="17.5" thickBot="1">
      <c r="B50" s="270"/>
      <c r="C50" s="273"/>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試算表</vt:lpstr>
      <vt:lpstr>會計項目表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2025-10-20T02:55:42Z</cp:lastPrinted>
  <dcterms:created xsi:type="dcterms:W3CDTF">2008-09-18T01:38:13Z</dcterms:created>
  <dcterms:modified xsi:type="dcterms:W3CDTF">2025-11-25T05:43:34Z</dcterms:modified>
</cp:coreProperties>
</file>